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SC RESULT 2009-10" sheetId="1" r:id="rId1"/>
    <sheet name="PRIVATE" sheetId="2" r:id="rId2"/>
    <sheet name="supplementar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<sst xmlns="http://schemas.openxmlformats.org/spreadsheetml/2006/main" count="1085" uniqueCount="314">
  <si>
    <t>HALL TICKET NO</t>
  </si>
  <si>
    <t>ALIVELU KAMPELLI</t>
  </si>
  <si>
    <t>RAJAIAH</t>
  </si>
  <si>
    <t>G</t>
  </si>
  <si>
    <t>ANITHA GOLLAPALLY</t>
  </si>
  <si>
    <t>LACHAIAH</t>
  </si>
  <si>
    <t>ANITHA MARAM</t>
  </si>
  <si>
    <t>BALAIAH</t>
  </si>
  <si>
    <t>ANOOSHA DADI</t>
  </si>
  <si>
    <t>NARSAIAH</t>
  </si>
  <si>
    <t>ANUSHA AVUNOORI</t>
  </si>
  <si>
    <t>LAXMINARSAIAH</t>
  </si>
  <si>
    <t>ANUSHA CHAMANAPELLI</t>
  </si>
  <si>
    <t>ANJAIAH</t>
  </si>
  <si>
    <t>ANUSHA GANDLA</t>
  </si>
  <si>
    <t>SHANKARAIAH</t>
  </si>
  <si>
    <t>ANUSHA SHANIGARAM</t>
  </si>
  <si>
    <t>VENKATASWAMY</t>
  </si>
  <si>
    <t>APARNA MULA</t>
  </si>
  <si>
    <t>BHADRAIAH</t>
  </si>
  <si>
    <t>ASHWINI KANAPARTHI</t>
  </si>
  <si>
    <t>BHASKAR</t>
  </si>
  <si>
    <t xml:space="preserve">BHAGYA AGURLA </t>
  </si>
  <si>
    <t>BEERAIAH</t>
  </si>
  <si>
    <t>BHAGYALAXMI MARAJU</t>
  </si>
  <si>
    <t>BHOOMAIAH</t>
  </si>
  <si>
    <t>BHAVANI KASHIPAKA</t>
  </si>
  <si>
    <t>GEETHA PENTI</t>
  </si>
  <si>
    <t>RAMCHANDRAM</t>
  </si>
  <si>
    <t>HEMALATHA VEMULA</t>
  </si>
  <si>
    <t>RAJESHAM</t>
  </si>
  <si>
    <t xml:space="preserve">HYMAVATHI KUKATLA </t>
  </si>
  <si>
    <t>MALLAIAH</t>
  </si>
  <si>
    <t>JAYANTHI BALUSULA</t>
  </si>
  <si>
    <t>PARSHARAMULU</t>
  </si>
  <si>
    <t>JYOTHI BEJJANKI</t>
  </si>
  <si>
    <t>KOMURAIAH</t>
  </si>
  <si>
    <t>JYOTHI ELKAPELLI</t>
  </si>
  <si>
    <t>KOMALA AGURLA</t>
  </si>
  <si>
    <t>KRISHNAVENI GUNDETI</t>
  </si>
  <si>
    <t>NAGARAJU</t>
  </si>
  <si>
    <t>LATHA DUBBASI</t>
  </si>
  <si>
    <t>LAVANYA BHUSARAPU</t>
  </si>
  <si>
    <t>ODELU</t>
  </si>
  <si>
    <t>LAVANYA BURRA</t>
  </si>
  <si>
    <t>KANAKAIAH</t>
  </si>
  <si>
    <t>LAVANYA THONTI</t>
  </si>
  <si>
    <t>MAMATHA BALUSULA</t>
  </si>
  <si>
    <t>MAMATHA GALIPELLI</t>
  </si>
  <si>
    <t>LINGAIAH</t>
  </si>
  <si>
    <t>MAMATHA MARAM</t>
  </si>
  <si>
    <t>GATTAIAH</t>
  </si>
  <si>
    <t>MAMATHA MUTHUNOORI</t>
  </si>
  <si>
    <t>SHIVAIAH</t>
  </si>
  <si>
    <t>MAMATHA NERELLA</t>
  </si>
  <si>
    <t>YELLAIAH</t>
  </si>
  <si>
    <t>MAMATHA PONNALA</t>
  </si>
  <si>
    <t>BHEEMAIAH</t>
  </si>
  <si>
    <t>MAMATHA THAMMANAVENI</t>
  </si>
  <si>
    <t>POCHAIAH</t>
  </si>
  <si>
    <t>MANJULA ATLA</t>
  </si>
  <si>
    <t>MOUNIKA DADI</t>
  </si>
  <si>
    <t>AILAIAH</t>
  </si>
  <si>
    <t>MOUNIKA KANDI</t>
  </si>
  <si>
    <t>BUCHIRAMULU</t>
  </si>
  <si>
    <t>MOUNIKA NETHI</t>
  </si>
  <si>
    <t>SHANKAR</t>
  </si>
  <si>
    <t>MOUNIKA NYATHA</t>
  </si>
  <si>
    <t>MOUNIKA SRIRAMOJU</t>
  </si>
  <si>
    <t>ESHWARAIAH</t>
  </si>
  <si>
    <t>NAVEENA NETHI</t>
  </si>
  <si>
    <t>NARAYANA</t>
  </si>
  <si>
    <t>NIROJA GALIPELLI</t>
  </si>
  <si>
    <t xml:space="preserve">PADMA NEDUNOORI </t>
  </si>
  <si>
    <t>VENKATESHWARLU</t>
  </si>
  <si>
    <t>PREETHIKA DUBASI</t>
  </si>
  <si>
    <t>OMPRAKASH</t>
  </si>
  <si>
    <t>RAJASRI CHAMANAPELLY</t>
  </si>
  <si>
    <t>RAJITHA ATLA</t>
  </si>
  <si>
    <t>RAJITHA VILASAGARAM</t>
  </si>
  <si>
    <t>CHANDRAIAH</t>
  </si>
  <si>
    <t>RENUKA KALLEPELLI</t>
  </si>
  <si>
    <t>RAJAMALLAIAH</t>
  </si>
  <si>
    <t>SAMATHA JANGAPELLI</t>
  </si>
  <si>
    <t>SAMATHA VILASAGARAM</t>
  </si>
  <si>
    <t>LAXMAN</t>
  </si>
  <si>
    <t>SANDHYA GALIPELLI</t>
  </si>
  <si>
    <t>SANDHYA KAMAADRI</t>
  </si>
  <si>
    <t>RAJARAM</t>
  </si>
  <si>
    <t>SANDHYARANI NETHI</t>
  </si>
  <si>
    <t>VENKATESHAM</t>
  </si>
  <si>
    <t>SARITHA CHAMANAPELLI</t>
  </si>
  <si>
    <t>VENKATAIAH</t>
  </si>
  <si>
    <t>SARITHA THAMMANAVENI</t>
  </si>
  <si>
    <t>MALLESHAM</t>
  </si>
  <si>
    <t>SHARADA POODARI</t>
  </si>
  <si>
    <t>MONDAIAH</t>
  </si>
  <si>
    <t>SHARANYA PALLE</t>
  </si>
  <si>
    <t>ANJANEYULU</t>
  </si>
  <si>
    <t>SHOBHA AGURLA</t>
  </si>
  <si>
    <t>SHOBHA BHAKTHU</t>
  </si>
  <si>
    <t>HANMANTHU</t>
  </si>
  <si>
    <t>SOUJANYA EERNALA</t>
  </si>
  <si>
    <t>LAXMAIAH</t>
  </si>
  <si>
    <t>SOUJANYA THANGALLAPALLI</t>
  </si>
  <si>
    <t>SRINIVAS</t>
  </si>
  <si>
    <t>SRAVANTHI ANUGANTI</t>
  </si>
  <si>
    <t>RAMESH</t>
  </si>
  <si>
    <t>SUJATHA KASHIPAKA</t>
  </si>
  <si>
    <t>SUMALATHA MARAM</t>
  </si>
  <si>
    <t>SWAPNA ETNENI</t>
  </si>
  <si>
    <t>SWAPNA GALIPELLI</t>
  </si>
  <si>
    <t>MALLAIH</t>
  </si>
  <si>
    <t>SWAPNA VILASAGARAM</t>
  </si>
  <si>
    <t>AJAYKUMAR GURRAM</t>
  </si>
  <si>
    <t>BAPU</t>
  </si>
  <si>
    <t>B</t>
  </si>
  <si>
    <t>AMARNATH BHOGA</t>
  </si>
  <si>
    <t>ANIL KUMAR ATLA</t>
  </si>
  <si>
    <t>ANIL NYALAM</t>
  </si>
  <si>
    <t>SATHAIAH</t>
  </si>
  <si>
    <t>ANIL THUMMA</t>
  </si>
  <si>
    <t>MALLESH</t>
  </si>
  <si>
    <t>ANIL YADAV ATLA</t>
  </si>
  <si>
    <t>ANJANEYULU BALUSULA</t>
  </si>
  <si>
    <t>ANJANEYULU ATLA</t>
  </si>
  <si>
    <t>ANJANEYULU KASHIPAKA</t>
  </si>
  <si>
    <t>ANJANEYULU MALLETHULA</t>
  </si>
  <si>
    <t>ARAVIND THOOTICHERLA</t>
  </si>
  <si>
    <t xml:space="preserve">ASHOK THUNGANI </t>
  </si>
  <si>
    <t>SAMPATH</t>
  </si>
  <si>
    <t>BHASKAR  GAJJELA</t>
  </si>
  <si>
    <t>BHASKER MALLARAPU</t>
  </si>
  <si>
    <t>GANGAIAH BURRA</t>
  </si>
  <si>
    <t>HARISH BEJJENKI</t>
  </si>
  <si>
    <t>HARISH GADAPA</t>
  </si>
  <si>
    <t>HARISH GOUDA</t>
  </si>
  <si>
    <t>VENKATARAJAM</t>
  </si>
  <si>
    <t>HARISH KUMAR GANDLA</t>
  </si>
  <si>
    <t>KANAKARAJU KALYANAM</t>
  </si>
  <si>
    <t>KISHAN BEJJANKI</t>
  </si>
  <si>
    <t>KISHTU BHOOKYA</t>
  </si>
  <si>
    <t>HARI SINGH</t>
  </si>
  <si>
    <t>LAXMAN PATHEM</t>
  </si>
  <si>
    <t>YADAGIRI</t>
  </si>
  <si>
    <t>MAHENDAR BOOSA</t>
  </si>
  <si>
    <t>MAHENDER MERGU</t>
  </si>
  <si>
    <t>MAHESH AGURLA</t>
  </si>
  <si>
    <t>MAHESH GOUDA</t>
  </si>
  <si>
    <t>MANOJ KUMAR BEJJANKI</t>
  </si>
  <si>
    <t>BUCHAIAH</t>
  </si>
  <si>
    <t>MURALI KRISHNA GONEY</t>
  </si>
  <si>
    <t>RAJIREDDY</t>
  </si>
  <si>
    <t>NARESH KOLA</t>
  </si>
  <si>
    <t>NAVEEN BOOSA</t>
  </si>
  <si>
    <t>NAVEEN KUMAR BODDULA</t>
  </si>
  <si>
    <t>LAXMIPATHI</t>
  </si>
  <si>
    <t>NAVEENKUMAR ELKAPELLI</t>
  </si>
  <si>
    <t>PRASHANTH BURRA</t>
  </si>
  <si>
    <t>PRASHANTH POODARI</t>
  </si>
  <si>
    <t>PRASHANTH SORUPAKA</t>
  </si>
  <si>
    <t>DEVADASU</t>
  </si>
  <si>
    <t>PRAVEEN GOLLAPALLI</t>
  </si>
  <si>
    <t>PRUTHVIRAJ CHAMANAPALLI</t>
  </si>
  <si>
    <t>RAGHU VASALA</t>
  </si>
  <si>
    <t>THIRUPATHI</t>
  </si>
  <si>
    <t>RAJ KUMAR CHEVVA</t>
  </si>
  <si>
    <t>SAMMAIAH</t>
  </si>
  <si>
    <t>RAJ KUMAR GAJULA</t>
  </si>
  <si>
    <t>RAJASHAKAR CHAMANAPALLI</t>
  </si>
  <si>
    <t>RAJASHEKAR KANAKAM</t>
  </si>
  <si>
    <t>RAJKUMAR GAJULA</t>
  </si>
  <si>
    <t>RAJU AGURLA</t>
  </si>
  <si>
    <t>RAJU CHENI</t>
  </si>
  <si>
    <t>RAJU NYATHA</t>
  </si>
  <si>
    <t>RAKESH ATLA</t>
  </si>
  <si>
    <t>RAJAMALLU</t>
  </si>
  <si>
    <t>RAMESH ATLA</t>
  </si>
  <si>
    <t>ODAIAH</t>
  </si>
  <si>
    <t>RAMESH NERELLA</t>
  </si>
  <si>
    <t>GANGAIAH</t>
  </si>
  <si>
    <t>RAMU PATHEM</t>
  </si>
  <si>
    <t>RAVI KONDRA</t>
  </si>
  <si>
    <t>RAMANA</t>
  </si>
  <si>
    <t>RAVI KUMAR GURRAM</t>
  </si>
  <si>
    <t>SAGAR VADLURI</t>
  </si>
  <si>
    <t>SAI CHARAN BALUSULA</t>
  </si>
  <si>
    <t>RTAJAMALLAIAH</t>
  </si>
  <si>
    <t>SAIRAM BEJJANKI</t>
  </si>
  <si>
    <t>SAMPATH BEJJANKI</t>
  </si>
  <si>
    <t>NAMPALLY</t>
  </si>
  <si>
    <t>SAMPATH CHIGURLA</t>
  </si>
  <si>
    <t>SAMPATH MARAM</t>
  </si>
  <si>
    <t>SARVAIAH</t>
  </si>
  <si>
    <t>SAMPATHKUMAR THANDRA</t>
  </si>
  <si>
    <t>MYSAIAH</t>
  </si>
  <si>
    <t>SANJEEV THAMMANAVENI</t>
  </si>
  <si>
    <t>SATHISH CHIGURLA</t>
  </si>
  <si>
    <t>SATHISH GURRALA</t>
  </si>
  <si>
    <t>RAVI</t>
  </si>
  <si>
    <t xml:space="preserve">SHIVAJI ROOPANI </t>
  </si>
  <si>
    <t>SHIVAKUMAR BALUSULA</t>
  </si>
  <si>
    <t>SHRAVAN VILASAGARAM</t>
  </si>
  <si>
    <t>RAVINDER</t>
  </si>
  <si>
    <t>SRIKANTH ELKAPELLI</t>
  </si>
  <si>
    <t>VENKATANARSAIAH</t>
  </si>
  <si>
    <t>SRIKANTH JADI</t>
  </si>
  <si>
    <t>SRIKANTH MADASU</t>
  </si>
  <si>
    <t>SRIKANTH NYALAM</t>
  </si>
  <si>
    <t>SRIKANTH POODARI</t>
  </si>
  <si>
    <t>SRINATH ANAGANTI</t>
  </si>
  <si>
    <t>KONDAIAH</t>
  </si>
  <si>
    <t>SRINIVAS CHAMANAPALLI</t>
  </si>
  <si>
    <t>SRINIVAS DURGAM</t>
  </si>
  <si>
    <t>KANAKAIH</t>
  </si>
  <si>
    <t>SRINIVAS THUMMANAVENI</t>
  </si>
  <si>
    <t>CHINNA RAJAIAH</t>
  </si>
  <si>
    <t>SWAMY MOOLA</t>
  </si>
  <si>
    <t>LASMAIAH</t>
  </si>
  <si>
    <t>THIRUPATHI BHAKTHU</t>
  </si>
  <si>
    <t>VAMSHIKRISHNA DURGAM</t>
  </si>
  <si>
    <t>VENKATA DURGA RAO MUDRABOYINA</t>
  </si>
  <si>
    <t>SUBBA RAO</t>
  </si>
  <si>
    <t>VENU MADHAV SABBANI</t>
  </si>
  <si>
    <t>CHANDRAMOULI</t>
  </si>
  <si>
    <t>E</t>
  </si>
  <si>
    <t>TOTAL</t>
  </si>
  <si>
    <t>APPEARED</t>
  </si>
  <si>
    <t>BOYS</t>
  </si>
  <si>
    <t>GIRLS</t>
  </si>
  <si>
    <t>PASSED</t>
  </si>
  <si>
    <t>FAILED</t>
  </si>
  <si>
    <t>TEL</t>
  </si>
  <si>
    <t>HIN</t>
  </si>
  <si>
    <t>ENG</t>
  </si>
  <si>
    <t>MAT</t>
  </si>
  <si>
    <t>SCI</t>
  </si>
  <si>
    <t>SOC</t>
  </si>
  <si>
    <t>RESULT</t>
  </si>
  <si>
    <t>% OF MAR</t>
  </si>
  <si>
    <t>RANK</t>
  </si>
  <si>
    <t>GRADE</t>
  </si>
  <si>
    <t>MAXIMUM MARKS</t>
  </si>
  <si>
    <t>MINIMUM MARKS</t>
  </si>
  <si>
    <t>AVERAGE MARKS</t>
  </si>
  <si>
    <t>FIRST</t>
  </si>
  <si>
    <t>SECOND</t>
  </si>
  <si>
    <t>ABSCENT</t>
  </si>
  <si>
    <t>% OF PASS</t>
  </si>
  <si>
    <t>GENDER</t>
  </si>
  <si>
    <t>SSC RESULT , 2009-10</t>
  </si>
  <si>
    <t>ZPHS DURSHED,MP: KARIMNAGAR</t>
  </si>
  <si>
    <t>AB</t>
  </si>
  <si>
    <t>A2</t>
  </si>
  <si>
    <t>D1</t>
  </si>
  <si>
    <t>C1</t>
  </si>
  <si>
    <t>CHAMANAPALLY SANDYA</t>
  </si>
  <si>
    <t>D2</t>
  </si>
  <si>
    <t>B2</t>
  </si>
  <si>
    <t>C2</t>
  </si>
  <si>
    <t>B1</t>
  </si>
  <si>
    <t>GRADE WISE RESULT</t>
  </si>
  <si>
    <t>A1</t>
  </si>
  <si>
    <t>GRAND TOTAL</t>
  </si>
  <si>
    <t>PASS %</t>
  </si>
  <si>
    <t>SSC RESULT , 2009-2010</t>
  </si>
  <si>
    <t>TOTAL STUDENTS</t>
  </si>
  <si>
    <t xml:space="preserve">BOYS </t>
  </si>
  <si>
    <t>ATTENDED</t>
  </si>
  <si>
    <t>ZPHS DURSHED, MP: KARIMNAGAR</t>
  </si>
  <si>
    <t>KP</t>
  </si>
  <si>
    <t>Memorandum of Marks No</t>
  </si>
  <si>
    <t>Memorandum of Marks for  Passed Candidates</t>
  </si>
  <si>
    <t>Signature of the Candidate</t>
  </si>
  <si>
    <t>BEJJENKI DINESH</t>
  </si>
  <si>
    <t xml:space="preserve">CHANDRAKANTH </t>
  </si>
  <si>
    <t>BURRA SAGAR</t>
  </si>
  <si>
    <t>JAVAJI MAMATHA</t>
  </si>
  <si>
    <t>VELPULA RAMESH</t>
  </si>
  <si>
    <t>KASHIPAKA RAMESH</t>
  </si>
  <si>
    <t>PAKA RAJESHWARI</t>
  </si>
  <si>
    <t>GAJULA ANUSHA</t>
  </si>
  <si>
    <t>RAMULU</t>
  </si>
  <si>
    <t>ORUGANTI RAJESHWAR</t>
  </si>
  <si>
    <t>GOVARDHAN</t>
  </si>
  <si>
    <t xml:space="preserve">VILASAGARAM SHEKAR </t>
  </si>
  <si>
    <t>CHAMANAPALLY MAMATHA</t>
  </si>
  <si>
    <t>BEJJANKI PRASAD</t>
  </si>
  <si>
    <t>VADLOORI KALA</t>
  </si>
  <si>
    <t>ITLELI KUMARASWAMY</t>
  </si>
  <si>
    <t>LAXMIRAJAM</t>
  </si>
  <si>
    <t xml:space="preserve">V.RAJAMALLAIAH </t>
  </si>
  <si>
    <t>VILASSAGARAM  DEVAIAH</t>
  </si>
  <si>
    <t>Total</t>
  </si>
  <si>
    <t xml:space="preserve">VELUPULA THIRUPATHI </t>
  </si>
  <si>
    <t>CHILUKALA RAJENDAR</t>
  </si>
  <si>
    <t>THAMMANAVENI SAMPATH</t>
  </si>
  <si>
    <t>CHINNARAJAIAH</t>
  </si>
  <si>
    <t>BEJJANKI THIRUPATHI</t>
  </si>
  <si>
    <t>VILASAGARAM SWAMY</t>
  </si>
  <si>
    <t>VADLOORI RAMA</t>
  </si>
  <si>
    <t>KOYYADA ANIL</t>
  </si>
  <si>
    <t>AKKENAPALLI ASHOK</t>
  </si>
  <si>
    <t>GANDLA RAJU</t>
  </si>
  <si>
    <t>EJJAGIRI SURESH</t>
  </si>
  <si>
    <t>THONTI MADHU</t>
  </si>
  <si>
    <t>KANUKAIAH</t>
  </si>
  <si>
    <t>ATLA SAROJANA</t>
  </si>
  <si>
    <t>CHAMMANAPELLI ANIL</t>
  </si>
  <si>
    <t>VILASAGARAM SRINIVAS</t>
  </si>
  <si>
    <t>GAJULA RAJASHEKER</t>
  </si>
  <si>
    <t>KOOKATLA ASHOK YADAV</t>
  </si>
  <si>
    <t>DASARI JYOTHI</t>
  </si>
  <si>
    <t>ATLA SAMPATH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</si>
</sst>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;@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0.000000"/>
  </numFmts>
  <fonts count="47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name val="Cambria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4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73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43" fillId="0" borderId="20" xfId="0" applyFont="1" applyBorder="1" applyAlignment="1">
      <alignment horizontal="left" vertical="center"/>
    </xf>
    <xf numFmtId="0" fontId="43" fillId="0" borderId="20" xfId="0" applyFont="1" applyBorder="1" applyAlignment="1" applyProtection="1">
      <alignment horizontal="center" vertical="center"/>
      <protection hidden="1"/>
    </xf>
    <xf numFmtId="0" fontId="43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0" xfId="0" applyFont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3" fontId="43" fillId="0" borderId="10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PHS%20DURSHED\ZPHS%20DURSHED\Progress%20Reports\2009-10\10%20th%20C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 DATA"/>
      <sheetName val="SSC"/>
      <sheetName val="TEL"/>
      <sheetName val="HIN"/>
      <sheetName val="ENG"/>
      <sheetName val="MAT"/>
      <sheetName val="SCI"/>
      <sheetName val="SOC"/>
      <sheetName val="UNIT 1"/>
      <sheetName val="UNIT 2"/>
      <sheetName val="UNIT 3"/>
      <sheetName val="UNIT 4"/>
      <sheetName val="QUA"/>
      <sheetName val="HALF"/>
      <sheetName val="ANNUAL"/>
      <sheetName val="ATTENDANCE"/>
      <sheetName val="CUMULATIVE"/>
      <sheetName val="PRE FIN 1"/>
      <sheetName val="PRE FIN 2"/>
      <sheetName val="dob conv"/>
      <sheetName val="Sheet1"/>
      <sheetName val="Sheet2"/>
      <sheetName val="Sheet3"/>
      <sheetName val="Sheet4"/>
    </sheetNames>
    <sheetDataSet>
      <sheetData sheetId="0">
        <row r="3">
          <cell r="A3" t="str">
            <v>SL NO</v>
          </cell>
          <cell r="C3" t="str">
            <v>NAME</v>
          </cell>
          <cell r="E3" t="str">
            <v>FATHER'S NAME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zoomScale="115" zoomScaleNormal="115" zoomScalePageLayoutView="0" workbookViewId="0" topLeftCell="A1">
      <pane ySplit="5" topLeftCell="A180" activePane="bottomLeft" state="frozen"/>
      <selection pane="topLeft" activeCell="A1" sqref="A1"/>
      <selection pane="bottomLeft" activeCell="L175" sqref="L175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9.00390625" style="0" customWidth="1"/>
    <col min="4" max="4" width="19.8515625" style="0" customWidth="1"/>
    <col min="5" max="5" width="6.28125" style="0" hidden="1" customWidth="1"/>
    <col min="6" max="6" width="6.28125" style="0" customWidth="1"/>
    <col min="7" max="11" width="4.7109375" style="0" customWidth="1"/>
    <col min="12" max="12" width="6.00390625" style="0" customWidth="1"/>
    <col min="13" max="13" width="7.57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2.57421875" style="0" customWidth="1"/>
    <col min="18" max="18" width="1.8515625" style="3" customWidth="1"/>
    <col min="19" max="19" width="5.8515625" style="2" customWidth="1"/>
    <col min="20" max="20" width="16.00390625" style="0" customWidth="1"/>
  </cols>
  <sheetData>
    <row r="1" spans="1:20" ht="14.25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4.25">
      <c r="A2" s="68" t="s">
        <v>251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45" customFormat="1" ht="15.75">
      <c r="A3" s="73" t="s">
        <v>272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0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40.5" customHeight="1">
      <c r="A5" s="27" t="str">
        <f>'[1]GEN DATA'!A3</f>
        <v>SL NO</v>
      </c>
      <c r="B5" s="27" t="s">
        <v>0</v>
      </c>
      <c r="C5" s="26" t="str">
        <f>'[1]GEN DATA'!C3</f>
        <v>NAME</v>
      </c>
      <c r="D5" s="26" t="str">
        <f>'[1]GEN DATA'!E3</f>
        <v>FATHER'S NAME</v>
      </c>
      <c r="E5" s="26" t="s">
        <v>249</v>
      </c>
      <c r="F5" s="27" t="s">
        <v>232</v>
      </c>
      <c r="G5" s="27" t="s">
        <v>233</v>
      </c>
      <c r="H5" s="27" t="s">
        <v>234</v>
      </c>
      <c r="I5" s="27" t="s">
        <v>235</v>
      </c>
      <c r="J5" s="27" t="s">
        <v>236</v>
      </c>
      <c r="K5" s="27" t="s">
        <v>237</v>
      </c>
      <c r="L5" s="27" t="s">
        <v>226</v>
      </c>
      <c r="M5" s="27" t="s">
        <v>238</v>
      </c>
      <c r="N5" s="27" t="s">
        <v>239</v>
      </c>
      <c r="O5" s="27" t="s">
        <v>240</v>
      </c>
      <c r="P5" s="27" t="s">
        <v>241</v>
      </c>
      <c r="Q5" s="69" t="s">
        <v>271</v>
      </c>
      <c r="R5" s="69"/>
      <c r="S5" s="69"/>
      <c r="T5" s="46" t="s">
        <v>273</v>
      </c>
    </row>
    <row r="6" spans="1:21" ht="19.5" customHeight="1">
      <c r="A6" s="4">
        <f>'[1]GEN DATA'!A4</f>
        <v>1</v>
      </c>
      <c r="B6" s="5">
        <v>1033108439</v>
      </c>
      <c r="C6" s="6" t="s">
        <v>1</v>
      </c>
      <c r="D6" s="6" t="s">
        <v>2</v>
      </c>
      <c r="E6" s="4" t="s">
        <v>3</v>
      </c>
      <c r="F6" s="4">
        <v>68</v>
      </c>
      <c r="G6" s="4">
        <v>52</v>
      </c>
      <c r="H6" s="4">
        <v>67</v>
      </c>
      <c r="I6" s="4">
        <v>65</v>
      </c>
      <c r="J6" s="4">
        <v>60</v>
      </c>
      <c r="K6" s="4">
        <v>71</v>
      </c>
      <c r="L6" s="4">
        <f aca="true" t="shared" si="0" ref="L6:L37">SUM(F6:K6)</f>
        <v>383</v>
      </c>
      <c r="M6" s="4" t="str">
        <f aca="true" t="shared" si="1" ref="M6:M37">IF(OR(F6="AB",G6="AB",H6="AB",I6="AB",J6="AB",K6="AB"),"AB",IF(AND(F6&gt;34,G6&gt;19,H6&gt;34,I6&gt;34,J6&gt;34,K6&gt;34,L6&gt;359),"FIRST",IF(AND(F6&gt;34,G6&gt;19,H6&gt;34,I6&gt;34,J6&gt;34,K6&gt;34,L6&gt;299),"SECOND",IF(AND(F6&gt;34,G6&gt;19,H6&gt;34,I6&gt;34,J6&gt;34,K6&gt;34),"PASSED","FAILED"))))</f>
        <v>FIRST</v>
      </c>
      <c r="N6" s="4">
        <f aca="true" t="shared" si="2" ref="N6:N37">ROUND(L6/6,0)</f>
        <v>64</v>
      </c>
      <c r="O6" s="7">
        <f aca="true" t="shared" si="3" ref="O6:O37">RANK(L6,$L$6:$L$153)</f>
        <v>29</v>
      </c>
      <c r="P6" s="33" t="s">
        <v>255</v>
      </c>
      <c r="Q6" s="37" t="s">
        <v>270</v>
      </c>
      <c r="R6" s="38">
        <v>0</v>
      </c>
      <c r="S6" s="39">
        <v>648637</v>
      </c>
      <c r="T6" s="34"/>
      <c r="U6" s="9"/>
    </row>
    <row r="7" spans="1:21" ht="19.5" customHeight="1">
      <c r="A7" s="4">
        <f>'[1]GEN DATA'!A5</f>
        <v>2</v>
      </c>
      <c r="B7" s="5">
        <v>1033108285</v>
      </c>
      <c r="C7" s="6" t="s">
        <v>4</v>
      </c>
      <c r="D7" s="6" t="s">
        <v>5</v>
      </c>
      <c r="E7" s="4" t="s">
        <v>3</v>
      </c>
      <c r="F7" s="4">
        <v>55</v>
      </c>
      <c r="G7" s="4">
        <v>23</v>
      </c>
      <c r="H7" s="4">
        <v>47</v>
      </c>
      <c r="I7" s="4">
        <v>46</v>
      </c>
      <c r="J7" s="4">
        <v>34</v>
      </c>
      <c r="K7" s="4">
        <v>61</v>
      </c>
      <c r="L7" s="4">
        <f t="shared" si="0"/>
        <v>266</v>
      </c>
      <c r="M7" s="4" t="str">
        <f t="shared" si="1"/>
        <v>FAILED</v>
      </c>
      <c r="N7" s="4">
        <f t="shared" si="2"/>
        <v>44</v>
      </c>
      <c r="O7" s="7">
        <f t="shared" si="3"/>
        <v>126</v>
      </c>
      <c r="P7" s="33" t="s">
        <v>225</v>
      </c>
      <c r="Q7" s="31"/>
      <c r="R7" s="35"/>
      <c r="S7" s="36"/>
      <c r="T7" s="34"/>
      <c r="U7" s="9"/>
    </row>
    <row r="8" spans="1:21" ht="19.5" customHeight="1">
      <c r="A8" s="4">
        <f>'[1]GEN DATA'!A6</f>
        <v>3</v>
      </c>
      <c r="B8" s="5">
        <v>1033108247</v>
      </c>
      <c r="C8" s="6" t="s">
        <v>6</v>
      </c>
      <c r="D8" s="6" t="s">
        <v>7</v>
      </c>
      <c r="E8" s="4" t="s">
        <v>3</v>
      </c>
      <c r="F8" s="4">
        <v>58</v>
      </c>
      <c r="G8" s="4">
        <v>24</v>
      </c>
      <c r="H8" s="4">
        <v>64</v>
      </c>
      <c r="I8" s="4">
        <v>42</v>
      </c>
      <c r="J8" s="4">
        <v>44</v>
      </c>
      <c r="K8" s="4">
        <v>60</v>
      </c>
      <c r="L8" s="4">
        <f t="shared" si="0"/>
        <v>292</v>
      </c>
      <c r="M8" s="4" t="str">
        <f t="shared" si="1"/>
        <v>PASSED</v>
      </c>
      <c r="N8" s="4">
        <f t="shared" si="2"/>
        <v>49</v>
      </c>
      <c r="O8" s="7">
        <f t="shared" si="3"/>
        <v>109</v>
      </c>
      <c r="P8" s="33" t="s">
        <v>257</v>
      </c>
      <c r="Q8" s="31" t="s">
        <v>270</v>
      </c>
      <c r="R8" s="35">
        <v>0</v>
      </c>
      <c r="S8" s="36">
        <v>648562</v>
      </c>
      <c r="T8" s="34"/>
      <c r="U8" s="9"/>
    </row>
    <row r="9" spans="1:21" ht="19.5" customHeight="1">
      <c r="A9" s="4">
        <f>'[1]GEN DATA'!A7</f>
        <v>4</v>
      </c>
      <c r="B9" s="5">
        <v>1033108255</v>
      </c>
      <c r="C9" s="6" t="s">
        <v>8</v>
      </c>
      <c r="D9" s="6" t="s">
        <v>9</v>
      </c>
      <c r="E9" s="4" t="s">
        <v>3</v>
      </c>
      <c r="F9" s="4">
        <v>23</v>
      </c>
      <c r="G9" s="4">
        <v>15</v>
      </c>
      <c r="H9" s="4">
        <v>26</v>
      </c>
      <c r="I9" s="4">
        <v>18</v>
      </c>
      <c r="J9" s="4">
        <v>22</v>
      </c>
      <c r="K9" s="4">
        <v>21</v>
      </c>
      <c r="L9" s="4">
        <f t="shared" si="0"/>
        <v>125</v>
      </c>
      <c r="M9" s="4" t="str">
        <f t="shared" si="1"/>
        <v>FAILED</v>
      </c>
      <c r="N9" s="4">
        <f t="shared" si="2"/>
        <v>21</v>
      </c>
      <c r="O9" s="7">
        <f t="shared" si="3"/>
        <v>147</v>
      </c>
      <c r="P9" s="33" t="s">
        <v>225</v>
      </c>
      <c r="Q9" s="31"/>
      <c r="R9" s="35"/>
      <c r="S9" s="36"/>
      <c r="T9" s="34"/>
      <c r="U9" s="9"/>
    </row>
    <row r="10" spans="1:21" ht="21.75" customHeight="1">
      <c r="A10" s="4">
        <f>'[1]GEN DATA'!A8</f>
        <v>5</v>
      </c>
      <c r="B10" s="5">
        <v>1033108309</v>
      </c>
      <c r="C10" s="6" t="s">
        <v>10</v>
      </c>
      <c r="D10" s="6" t="s">
        <v>11</v>
      </c>
      <c r="E10" s="4" t="s">
        <v>3</v>
      </c>
      <c r="F10" s="4">
        <v>82</v>
      </c>
      <c r="G10" s="4">
        <v>75</v>
      </c>
      <c r="H10" s="4">
        <v>72</v>
      </c>
      <c r="I10" s="4">
        <v>88</v>
      </c>
      <c r="J10" s="4">
        <v>78</v>
      </c>
      <c r="K10" s="4">
        <v>80</v>
      </c>
      <c r="L10" s="4">
        <f t="shared" si="0"/>
        <v>475</v>
      </c>
      <c r="M10" s="4" t="str">
        <f t="shared" si="1"/>
        <v>FIRST</v>
      </c>
      <c r="N10" s="4">
        <f t="shared" si="2"/>
        <v>79</v>
      </c>
      <c r="O10" s="7">
        <f t="shared" si="3"/>
        <v>8</v>
      </c>
      <c r="P10" s="33" t="s">
        <v>253</v>
      </c>
      <c r="Q10" s="31" t="s">
        <v>270</v>
      </c>
      <c r="R10" s="35">
        <v>0</v>
      </c>
      <c r="S10" s="36">
        <v>648586</v>
      </c>
      <c r="T10" s="34"/>
      <c r="U10" s="9"/>
    </row>
    <row r="11" spans="1:21" ht="19.5" customHeight="1">
      <c r="A11" s="4">
        <f>'[1]GEN DATA'!A9</f>
        <v>6</v>
      </c>
      <c r="B11" s="10">
        <v>1033108515</v>
      </c>
      <c r="C11" s="6" t="s">
        <v>12</v>
      </c>
      <c r="D11" s="6" t="s">
        <v>13</v>
      </c>
      <c r="E11" s="4" t="s">
        <v>3</v>
      </c>
      <c r="F11" s="4">
        <v>76</v>
      </c>
      <c r="G11" s="4">
        <v>39</v>
      </c>
      <c r="H11" s="4">
        <v>78</v>
      </c>
      <c r="I11" s="4">
        <v>56</v>
      </c>
      <c r="J11" s="4">
        <v>71</v>
      </c>
      <c r="K11" s="4">
        <v>64</v>
      </c>
      <c r="L11" s="4">
        <f t="shared" si="0"/>
        <v>384</v>
      </c>
      <c r="M11" s="4" t="str">
        <f t="shared" si="1"/>
        <v>FIRST</v>
      </c>
      <c r="N11" s="4">
        <f t="shared" si="2"/>
        <v>64</v>
      </c>
      <c r="O11" s="7">
        <f t="shared" si="3"/>
        <v>28</v>
      </c>
      <c r="P11" s="33" t="s">
        <v>255</v>
      </c>
      <c r="Q11" s="31" t="s">
        <v>270</v>
      </c>
      <c r="R11" s="35">
        <v>0</v>
      </c>
      <c r="S11" s="36">
        <v>648670</v>
      </c>
      <c r="T11" s="34"/>
      <c r="U11" s="9"/>
    </row>
    <row r="12" spans="1:21" ht="22.5" customHeight="1">
      <c r="A12" s="4">
        <f>'[1]GEN DATA'!A10</f>
        <v>7</v>
      </c>
      <c r="B12" s="5">
        <v>1033108487</v>
      </c>
      <c r="C12" s="6" t="s">
        <v>14</v>
      </c>
      <c r="D12" s="6" t="s">
        <v>15</v>
      </c>
      <c r="E12" s="4" t="s">
        <v>3</v>
      </c>
      <c r="F12" s="4">
        <v>74</v>
      </c>
      <c r="G12" s="4">
        <v>37</v>
      </c>
      <c r="H12" s="4">
        <v>67</v>
      </c>
      <c r="I12" s="4">
        <v>36</v>
      </c>
      <c r="J12" s="4">
        <v>49</v>
      </c>
      <c r="K12" s="4">
        <v>52</v>
      </c>
      <c r="L12" s="4">
        <f t="shared" si="0"/>
        <v>315</v>
      </c>
      <c r="M12" s="4" t="str">
        <f t="shared" si="1"/>
        <v>SECOND</v>
      </c>
      <c r="N12" s="4">
        <f t="shared" si="2"/>
        <v>53</v>
      </c>
      <c r="O12" s="7">
        <f t="shared" si="3"/>
        <v>83</v>
      </c>
      <c r="P12" s="33" t="s">
        <v>254</v>
      </c>
      <c r="Q12" s="31" t="s">
        <v>270</v>
      </c>
      <c r="R12" s="35">
        <v>0</v>
      </c>
      <c r="S12" s="36">
        <v>648657</v>
      </c>
      <c r="T12" s="34"/>
      <c r="U12" s="9"/>
    </row>
    <row r="13" spans="1:21" ht="21" customHeight="1">
      <c r="A13" s="4">
        <f>'[1]GEN DATA'!A11</f>
        <v>8</v>
      </c>
      <c r="B13" s="5">
        <v>1033108289</v>
      </c>
      <c r="C13" s="6" t="s">
        <v>16</v>
      </c>
      <c r="D13" s="6" t="s">
        <v>17</v>
      </c>
      <c r="E13" s="4" t="s">
        <v>3</v>
      </c>
      <c r="F13" s="4">
        <v>70</v>
      </c>
      <c r="G13" s="4">
        <v>36</v>
      </c>
      <c r="H13" s="4">
        <v>64</v>
      </c>
      <c r="I13" s="4">
        <v>43</v>
      </c>
      <c r="J13" s="4">
        <v>55</v>
      </c>
      <c r="K13" s="4">
        <v>73</v>
      </c>
      <c r="L13" s="4">
        <f t="shared" si="0"/>
        <v>341</v>
      </c>
      <c r="M13" s="4" t="str">
        <f t="shared" si="1"/>
        <v>SECOND</v>
      </c>
      <c r="N13" s="4">
        <f t="shared" si="2"/>
        <v>57</v>
      </c>
      <c r="O13" s="7">
        <f t="shared" si="3"/>
        <v>59</v>
      </c>
      <c r="P13" s="33" t="s">
        <v>254</v>
      </c>
      <c r="Q13" s="31" t="s">
        <v>270</v>
      </c>
      <c r="R13" s="35">
        <v>0</v>
      </c>
      <c r="S13" s="36">
        <v>648576</v>
      </c>
      <c r="T13" s="34"/>
      <c r="U13" s="9"/>
    </row>
    <row r="14" spans="1:21" ht="19.5" customHeight="1">
      <c r="A14" s="4">
        <f>'[1]GEN DATA'!A12</f>
        <v>9</v>
      </c>
      <c r="B14" s="5">
        <v>1033108485</v>
      </c>
      <c r="C14" s="6" t="s">
        <v>18</v>
      </c>
      <c r="D14" s="6" t="s">
        <v>19</v>
      </c>
      <c r="E14" s="4" t="s">
        <v>3</v>
      </c>
      <c r="F14" s="4">
        <v>72</v>
      </c>
      <c r="G14" s="4">
        <v>35</v>
      </c>
      <c r="H14" s="4">
        <v>76</v>
      </c>
      <c r="I14" s="4">
        <v>49</v>
      </c>
      <c r="J14" s="4">
        <v>51</v>
      </c>
      <c r="K14" s="4">
        <v>62</v>
      </c>
      <c r="L14" s="4">
        <f t="shared" si="0"/>
        <v>345</v>
      </c>
      <c r="M14" s="4" t="str">
        <f t="shared" si="1"/>
        <v>SECOND</v>
      </c>
      <c r="N14" s="4">
        <f t="shared" si="2"/>
        <v>58</v>
      </c>
      <c r="O14" s="7">
        <f t="shared" si="3"/>
        <v>55</v>
      </c>
      <c r="P14" s="33" t="s">
        <v>259</v>
      </c>
      <c r="Q14" s="31" t="s">
        <v>270</v>
      </c>
      <c r="R14" s="35">
        <v>0</v>
      </c>
      <c r="S14" s="36">
        <v>648656</v>
      </c>
      <c r="T14" s="34"/>
      <c r="U14" s="9"/>
    </row>
    <row r="15" spans="1:21" ht="19.5" customHeight="1">
      <c r="A15" s="4">
        <f>'[1]GEN DATA'!A13</f>
        <v>10</v>
      </c>
      <c r="B15" s="5">
        <v>1033108299</v>
      </c>
      <c r="C15" s="6" t="s">
        <v>20</v>
      </c>
      <c r="D15" s="6" t="s">
        <v>21</v>
      </c>
      <c r="E15" s="4" t="s">
        <v>3</v>
      </c>
      <c r="F15" s="4">
        <v>60</v>
      </c>
      <c r="G15" s="4">
        <v>35</v>
      </c>
      <c r="H15" s="4">
        <v>60</v>
      </c>
      <c r="I15" s="4">
        <v>45</v>
      </c>
      <c r="J15" s="4">
        <v>45</v>
      </c>
      <c r="K15" s="4">
        <v>58</v>
      </c>
      <c r="L15" s="4">
        <f t="shared" si="0"/>
        <v>303</v>
      </c>
      <c r="M15" s="4" t="str">
        <f t="shared" si="1"/>
        <v>SECOND</v>
      </c>
      <c r="N15" s="4">
        <f t="shared" si="2"/>
        <v>51</v>
      </c>
      <c r="O15" s="7">
        <f t="shared" si="3"/>
        <v>93</v>
      </c>
      <c r="P15" s="33" t="s">
        <v>257</v>
      </c>
      <c r="Q15" s="31" t="s">
        <v>270</v>
      </c>
      <c r="R15" s="35">
        <v>0</v>
      </c>
      <c r="S15" s="36">
        <v>648581</v>
      </c>
      <c r="T15" s="34"/>
      <c r="U15" s="9"/>
    </row>
    <row r="16" spans="1:21" ht="19.5" customHeight="1">
      <c r="A16" s="4">
        <f>'[1]GEN DATA'!A14</f>
        <v>11</v>
      </c>
      <c r="B16" s="5">
        <v>1033108423</v>
      </c>
      <c r="C16" s="6" t="s">
        <v>22</v>
      </c>
      <c r="D16" s="6" t="s">
        <v>23</v>
      </c>
      <c r="E16" s="4" t="s">
        <v>3</v>
      </c>
      <c r="F16" s="4">
        <v>72</v>
      </c>
      <c r="G16" s="4">
        <v>33</v>
      </c>
      <c r="H16" s="4">
        <v>72</v>
      </c>
      <c r="I16" s="4">
        <v>52</v>
      </c>
      <c r="J16" s="4">
        <v>59</v>
      </c>
      <c r="K16" s="4">
        <v>54</v>
      </c>
      <c r="L16" s="4">
        <f t="shared" si="0"/>
        <v>342</v>
      </c>
      <c r="M16" s="4" t="str">
        <f t="shared" si="1"/>
        <v>SECOND</v>
      </c>
      <c r="N16" s="4">
        <f t="shared" si="2"/>
        <v>57</v>
      </c>
      <c r="O16" s="7">
        <f t="shared" si="3"/>
        <v>58</v>
      </c>
      <c r="P16" s="33" t="s">
        <v>254</v>
      </c>
      <c r="Q16" s="37" t="s">
        <v>270</v>
      </c>
      <c r="R16" s="38">
        <v>0</v>
      </c>
      <c r="S16" s="39">
        <v>648632</v>
      </c>
      <c r="T16" s="34"/>
      <c r="U16" s="9"/>
    </row>
    <row r="17" spans="1:21" ht="19.5" customHeight="1">
      <c r="A17" s="4">
        <f>'[1]GEN DATA'!A15</f>
        <v>12</v>
      </c>
      <c r="B17" s="5">
        <v>1033108293</v>
      </c>
      <c r="C17" s="6" t="s">
        <v>24</v>
      </c>
      <c r="D17" s="6" t="s">
        <v>25</v>
      </c>
      <c r="E17" s="4" t="s">
        <v>3</v>
      </c>
      <c r="F17" s="4">
        <v>50</v>
      </c>
      <c r="G17" s="4">
        <v>41</v>
      </c>
      <c r="H17" s="4">
        <v>64</v>
      </c>
      <c r="I17" s="4">
        <v>60</v>
      </c>
      <c r="J17" s="4">
        <v>55</v>
      </c>
      <c r="K17" s="4">
        <v>58</v>
      </c>
      <c r="L17" s="4">
        <f t="shared" si="0"/>
        <v>328</v>
      </c>
      <c r="M17" s="4" t="str">
        <f t="shared" si="1"/>
        <v>SECOND</v>
      </c>
      <c r="N17" s="4">
        <f t="shared" si="2"/>
        <v>55</v>
      </c>
      <c r="O17" s="7">
        <f t="shared" si="3"/>
        <v>66</v>
      </c>
      <c r="P17" s="33" t="s">
        <v>254</v>
      </c>
      <c r="Q17" s="31" t="s">
        <v>270</v>
      </c>
      <c r="R17" s="35">
        <v>0</v>
      </c>
      <c r="S17" s="36">
        <v>648578</v>
      </c>
      <c r="T17" s="34"/>
      <c r="U17" s="9"/>
    </row>
    <row r="18" spans="1:21" ht="19.5" customHeight="1">
      <c r="A18" s="4">
        <f>'[1]GEN DATA'!A16</f>
        <v>13</v>
      </c>
      <c r="B18" s="5">
        <v>1033108481</v>
      </c>
      <c r="C18" s="6" t="s">
        <v>26</v>
      </c>
      <c r="D18" s="6" t="s">
        <v>9</v>
      </c>
      <c r="E18" s="4" t="s">
        <v>3</v>
      </c>
      <c r="F18" s="4">
        <v>83</v>
      </c>
      <c r="G18" s="4">
        <v>63</v>
      </c>
      <c r="H18" s="4">
        <v>84</v>
      </c>
      <c r="I18" s="4">
        <v>77</v>
      </c>
      <c r="J18" s="4">
        <v>81</v>
      </c>
      <c r="K18" s="4">
        <v>85</v>
      </c>
      <c r="L18" s="4">
        <f t="shared" si="0"/>
        <v>473</v>
      </c>
      <c r="M18" s="4" t="str">
        <f t="shared" si="1"/>
        <v>FIRST</v>
      </c>
      <c r="N18" s="4">
        <f t="shared" si="2"/>
        <v>79</v>
      </c>
      <c r="O18" s="7">
        <f t="shared" si="3"/>
        <v>9</v>
      </c>
      <c r="P18" s="33" t="s">
        <v>253</v>
      </c>
      <c r="Q18" s="31" t="s">
        <v>270</v>
      </c>
      <c r="R18" s="35">
        <v>0</v>
      </c>
      <c r="S18" s="36">
        <v>648654</v>
      </c>
      <c r="T18" s="34"/>
      <c r="U18" s="9"/>
    </row>
    <row r="19" spans="1:21" ht="19.5" customHeight="1">
      <c r="A19" s="4">
        <f>'[1]GEN DATA'!A17</f>
        <v>14</v>
      </c>
      <c r="B19" s="5">
        <v>1033108353</v>
      </c>
      <c r="C19" s="6" t="s">
        <v>27</v>
      </c>
      <c r="D19" s="6" t="s">
        <v>28</v>
      </c>
      <c r="E19" s="4" t="s">
        <v>3</v>
      </c>
      <c r="F19" s="4">
        <v>79</v>
      </c>
      <c r="G19" s="4">
        <v>77</v>
      </c>
      <c r="H19" s="4">
        <v>73</v>
      </c>
      <c r="I19" s="4">
        <v>90</v>
      </c>
      <c r="J19" s="4">
        <v>84</v>
      </c>
      <c r="K19" s="4">
        <v>94</v>
      </c>
      <c r="L19" s="4">
        <f t="shared" si="0"/>
        <v>497</v>
      </c>
      <c r="M19" s="4" t="str">
        <f t="shared" si="1"/>
        <v>FIRST</v>
      </c>
      <c r="N19" s="4">
        <f t="shared" si="2"/>
        <v>83</v>
      </c>
      <c r="O19" s="7">
        <f t="shared" si="3"/>
        <v>4</v>
      </c>
      <c r="P19" s="33" t="s">
        <v>253</v>
      </c>
      <c r="Q19" s="31" t="s">
        <v>270</v>
      </c>
      <c r="R19" s="35">
        <v>0</v>
      </c>
      <c r="S19" s="36">
        <v>648605</v>
      </c>
      <c r="T19" s="34"/>
      <c r="U19" s="9"/>
    </row>
    <row r="20" spans="1:21" ht="19.5" customHeight="1">
      <c r="A20" s="4">
        <f>'[1]GEN DATA'!A18</f>
        <v>15</v>
      </c>
      <c r="B20" s="5">
        <v>1033108507</v>
      </c>
      <c r="C20" s="6" t="s">
        <v>29</v>
      </c>
      <c r="D20" s="6" t="s">
        <v>30</v>
      </c>
      <c r="E20" s="4" t="s">
        <v>3</v>
      </c>
      <c r="F20" s="4">
        <v>81</v>
      </c>
      <c r="G20" s="4">
        <v>34</v>
      </c>
      <c r="H20" s="4">
        <v>73</v>
      </c>
      <c r="I20" s="4">
        <v>70</v>
      </c>
      <c r="J20" s="4">
        <v>67</v>
      </c>
      <c r="K20" s="4">
        <v>80</v>
      </c>
      <c r="L20" s="4">
        <f t="shared" si="0"/>
        <v>405</v>
      </c>
      <c r="M20" s="4" t="str">
        <f t="shared" si="1"/>
        <v>FIRST</v>
      </c>
      <c r="N20" s="4">
        <f t="shared" si="2"/>
        <v>68</v>
      </c>
      <c r="O20" s="7">
        <f t="shared" si="3"/>
        <v>22</v>
      </c>
      <c r="P20" s="33" t="s">
        <v>258</v>
      </c>
      <c r="Q20" s="31" t="s">
        <v>270</v>
      </c>
      <c r="R20" s="35">
        <v>0</v>
      </c>
      <c r="S20" s="36">
        <v>648664</v>
      </c>
      <c r="T20" s="34"/>
      <c r="U20" s="9"/>
    </row>
    <row r="21" spans="1:21" ht="19.5" customHeight="1">
      <c r="A21" s="4">
        <f>'[1]GEN DATA'!A19</f>
        <v>16</v>
      </c>
      <c r="B21" s="11">
        <v>1033108253</v>
      </c>
      <c r="C21" s="6" t="s">
        <v>31</v>
      </c>
      <c r="D21" s="6" t="s">
        <v>32</v>
      </c>
      <c r="E21" s="4" t="s">
        <v>3</v>
      </c>
      <c r="F21" s="4">
        <v>53</v>
      </c>
      <c r="G21" s="4">
        <v>22</v>
      </c>
      <c r="H21" s="4">
        <v>56</v>
      </c>
      <c r="I21" s="4">
        <v>37</v>
      </c>
      <c r="J21" s="4">
        <v>36</v>
      </c>
      <c r="K21" s="4">
        <v>47</v>
      </c>
      <c r="L21" s="4">
        <f t="shared" si="0"/>
        <v>251</v>
      </c>
      <c r="M21" s="4" t="str">
        <f t="shared" si="1"/>
        <v>PASSED</v>
      </c>
      <c r="N21" s="4">
        <f t="shared" si="2"/>
        <v>42</v>
      </c>
      <c r="O21" s="7">
        <f t="shared" si="3"/>
        <v>134</v>
      </c>
      <c r="P21" s="33" t="s">
        <v>257</v>
      </c>
      <c r="Q21" s="31" t="s">
        <v>270</v>
      </c>
      <c r="R21" s="35">
        <v>0</v>
      </c>
      <c r="S21" s="36">
        <v>648563</v>
      </c>
      <c r="T21" s="34"/>
      <c r="U21" s="9"/>
    </row>
    <row r="22" spans="1:21" ht="19.5" customHeight="1">
      <c r="A22" s="4">
        <f>'[1]GEN DATA'!A20</f>
        <v>17</v>
      </c>
      <c r="B22" s="5">
        <v>1033108267</v>
      </c>
      <c r="C22" s="6" t="s">
        <v>33</v>
      </c>
      <c r="D22" s="6" t="s">
        <v>34</v>
      </c>
      <c r="E22" s="4" t="s">
        <v>3</v>
      </c>
      <c r="F22" s="4">
        <v>76</v>
      </c>
      <c r="G22" s="4">
        <v>58</v>
      </c>
      <c r="H22" s="4">
        <v>76</v>
      </c>
      <c r="I22" s="4">
        <v>76</v>
      </c>
      <c r="J22" s="4">
        <v>75</v>
      </c>
      <c r="K22" s="4">
        <v>72</v>
      </c>
      <c r="L22" s="4">
        <f t="shared" si="0"/>
        <v>433</v>
      </c>
      <c r="M22" s="4" t="str">
        <f t="shared" si="1"/>
        <v>FIRST</v>
      </c>
      <c r="N22" s="4">
        <f t="shared" si="2"/>
        <v>72</v>
      </c>
      <c r="O22" s="7">
        <f t="shared" si="3"/>
        <v>18</v>
      </c>
      <c r="P22" s="33" t="s">
        <v>258</v>
      </c>
      <c r="Q22" s="31" t="s">
        <v>270</v>
      </c>
      <c r="R22" s="35">
        <v>0</v>
      </c>
      <c r="S22" s="36">
        <v>648568</v>
      </c>
      <c r="T22" s="34"/>
      <c r="U22" s="9"/>
    </row>
    <row r="23" spans="1:21" ht="19.5" customHeight="1">
      <c r="A23" s="4">
        <f>'[1]GEN DATA'!A21</f>
        <v>18</v>
      </c>
      <c r="B23" s="5">
        <v>1033108391</v>
      </c>
      <c r="C23" s="6" t="s">
        <v>35</v>
      </c>
      <c r="D23" s="6" t="s">
        <v>36</v>
      </c>
      <c r="E23" s="4" t="s">
        <v>3</v>
      </c>
      <c r="F23" s="4">
        <v>81</v>
      </c>
      <c r="G23" s="4">
        <v>46</v>
      </c>
      <c r="H23" s="4">
        <v>76</v>
      </c>
      <c r="I23" s="4">
        <v>67</v>
      </c>
      <c r="J23" s="4">
        <v>54</v>
      </c>
      <c r="K23" s="4">
        <v>71</v>
      </c>
      <c r="L23" s="4">
        <f t="shared" si="0"/>
        <v>395</v>
      </c>
      <c r="M23" s="4" t="str">
        <f t="shared" si="1"/>
        <v>FIRST</v>
      </c>
      <c r="N23" s="4">
        <f t="shared" si="2"/>
        <v>66</v>
      </c>
      <c r="O23" s="7">
        <f t="shared" si="3"/>
        <v>26</v>
      </c>
      <c r="P23" s="33" t="s">
        <v>255</v>
      </c>
      <c r="Q23" s="31" t="s">
        <v>270</v>
      </c>
      <c r="R23" s="35">
        <v>0</v>
      </c>
      <c r="S23" s="36">
        <v>648620</v>
      </c>
      <c r="T23" s="34"/>
      <c r="U23" s="9"/>
    </row>
    <row r="24" spans="1:21" ht="19.5" customHeight="1">
      <c r="A24" s="4">
        <f>'[1]GEN DATA'!A22</f>
        <v>19</v>
      </c>
      <c r="B24" s="5">
        <v>1033108261</v>
      </c>
      <c r="C24" s="6" t="s">
        <v>37</v>
      </c>
      <c r="D24" s="6" t="s">
        <v>13</v>
      </c>
      <c r="E24" s="4" t="s">
        <v>3</v>
      </c>
      <c r="F24" s="4">
        <v>63</v>
      </c>
      <c r="G24" s="4">
        <v>25</v>
      </c>
      <c r="H24" s="4">
        <v>63</v>
      </c>
      <c r="I24" s="4">
        <v>48</v>
      </c>
      <c r="J24" s="4">
        <v>59</v>
      </c>
      <c r="K24" s="4">
        <v>63</v>
      </c>
      <c r="L24" s="4">
        <f t="shared" si="0"/>
        <v>321</v>
      </c>
      <c r="M24" s="4" t="str">
        <f t="shared" si="1"/>
        <v>SECOND</v>
      </c>
      <c r="N24" s="4">
        <f t="shared" si="2"/>
        <v>54</v>
      </c>
      <c r="O24" s="7">
        <f t="shared" si="3"/>
        <v>78</v>
      </c>
      <c r="P24" s="33" t="s">
        <v>254</v>
      </c>
      <c r="Q24" s="31" t="s">
        <v>270</v>
      </c>
      <c r="R24" s="35">
        <v>0</v>
      </c>
      <c r="S24" s="36">
        <v>648565</v>
      </c>
      <c r="T24" s="34"/>
      <c r="U24" s="9"/>
    </row>
    <row r="25" spans="1:21" ht="19.5" customHeight="1">
      <c r="A25" s="4">
        <f>'[1]GEN DATA'!A23</f>
        <v>20</v>
      </c>
      <c r="B25" s="5">
        <v>1033108317</v>
      </c>
      <c r="C25" s="6" t="s">
        <v>38</v>
      </c>
      <c r="D25" s="6" t="s">
        <v>2</v>
      </c>
      <c r="E25" s="4" t="s">
        <v>3</v>
      </c>
      <c r="F25" s="4">
        <v>65</v>
      </c>
      <c r="G25" s="4">
        <v>36</v>
      </c>
      <c r="H25" s="4">
        <v>69</v>
      </c>
      <c r="I25" s="4">
        <v>58</v>
      </c>
      <c r="J25" s="4">
        <v>72</v>
      </c>
      <c r="K25" s="4">
        <v>56</v>
      </c>
      <c r="L25" s="4">
        <f t="shared" si="0"/>
        <v>356</v>
      </c>
      <c r="M25" s="4" t="str">
        <f t="shared" si="1"/>
        <v>SECOND</v>
      </c>
      <c r="N25" s="4">
        <f t="shared" si="2"/>
        <v>59</v>
      </c>
      <c r="O25" s="7">
        <f t="shared" si="3"/>
        <v>52</v>
      </c>
      <c r="P25" s="33" t="s">
        <v>259</v>
      </c>
      <c r="Q25" s="31" t="s">
        <v>270</v>
      </c>
      <c r="R25" s="35">
        <v>0</v>
      </c>
      <c r="S25" s="36">
        <v>648590</v>
      </c>
      <c r="T25" s="34"/>
      <c r="U25" s="9"/>
    </row>
    <row r="26" spans="1:21" ht="19.5" customHeight="1">
      <c r="A26" s="4">
        <f>'[1]GEN DATA'!A24</f>
        <v>21</v>
      </c>
      <c r="B26" s="5">
        <v>1033108355</v>
      </c>
      <c r="C26" s="6" t="s">
        <v>39</v>
      </c>
      <c r="D26" s="6" t="s">
        <v>40</v>
      </c>
      <c r="E26" s="4" t="s">
        <v>3</v>
      </c>
      <c r="F26" s="4">
        <v>60</v>
      </c>
      <c r="G26" s="4">
        <v>60</v>
      </c>
      <c r="H26" s="4">
        <v>67</v>
      </c>
      <c r="I26" s="4">
        <v>68</v>
      </c>
      <c r="J26" s="4">
        <v>70</v>
      </c>
      <c r="K26" s="4">
        <v>73</v>
      </c>
      <c r="L26" s="4">
        <f t="shared" si="0"/>
        <v>398</v>
      </c>
      <c r="M26" s="4" t="str">
        <f t="shared" si="1"/>
        <v>FIRST</v>
      </c>
      <c r="N26" s="4">
        <f t="shared" si="2"/>
        <v>66</v>
      </c>
      <c r="O26" s="7">
        <f t="shared" si="3"/>
        <v>25</v>
      </c>
      <c r="P26" s="33" t="s">
        <v>255</v>
      </c>
      <c r="Q26" s="31" t="s">
        <v>270</v>
      </c>
      <c r="R26" s="35">
        <v>0</v>
      </c>
      <c r="S26" s="36">
        <v>648606</v>
      </c>
      <c r="T26" s="34"/>
      <c r="U26" s="9"/>
    </row>
    <row r="27" spans="1:21" ht="19.5" customHeight="1">
      <c r="A27" s="4">
        <f>'[1]GEN DATA'!A25</f>
        <v>22</v>
      </c>
      <c r="B27" s="5">
        <v>1033108243</v>
      </c>
      <c r="C27" s="6" t="s">
        <v>41</v>
      </c>
      <c r="D27" s="6" t="s">
        <v>2</v>
      </c>
      <c r="E27" s="4" t="s">
        <v>3</v>
      </c>
      <c r="F27" s="4">
        <v>60</v>
      </c>
      <c r="G27" s="4">
        <v>33</v>
      </c>
      <c r="H27" s="4">
        <v>69</v>
      </c>
      <c r="I27" s="4">
        <v>58</v>
      </c>
      <c r="J27" s="4">
        <v>41</v>
      </c>
      <c r="K27" s="4">
        <v>54</v>
      </c>
      <c r="L27" s="4">
        <f t="shared" si="0"/>
        <v>315</v>
      </c>
      <c r="M27" s="4" t="str">
        <f t="shared" si="1"/>
        <v>SECOND</v>
      </c>
      <c r="N27" s="4">
        <f t="shared" si="2"/>
        <v>53</v>
      </c>
      <c r="O27" s="7">
        <f t="shared" si="3"/>
        <v>83</v>
      </c>
      <c r="P27" s="33" t="s">
        <v>254</v>
      </c>
      <c r="Q27" s="31" t="s">
        <v>270</v>
      </c>
      <c r="R27" s="35">
        <v>0</v>
      </c>
      <c r="S27" s="36">
        <v>648560</v>
      </c>
      <c r="T27" s="34"/>
      <c r="U27" s="9"/>
    </row>
    <row r="28" spans="1:21" ht="19.5" customHeight="1">
      <c r="A28" s="4">
        <f>'[1]GEN DATA'!A26</f>
        <v>23</v>
      </c>
      <c r="B28" s="5">
        <v>1033108277</v>
      </c>
      <c r="C28" s="6" t="s">
        <v>42</v>
      </c>
      <c r="D28" s="6" t="s">
        <v>43</v>
      </c>
      <c r="E28" s="4" t="s">
        <v>3</v>
      </c>
      <c r="F28" s="4">
        <v>55</v>
      </c>
      <c r="G28" s="4">
        <v>37</v>
      </c>
      <c r="H28" s="4">
        <v>52</v>
      </c>
      <c r="I28" s="4">
        <v>43</v>
      </c>
      <c r="J28" s="4">
        <v>41</v>
      </c>
      <c r="K28" s="4">
        <v>53</v>
      </c>
      <c r="L28" s="4">
        <f t="shared" si="0"/>
        <v>281</v>
      </c>
      <c r="M28" s="4" t="str">
        <f t="shared" si="1"/>
        <v>PASSED</v>
      </c>
      <c r="N28" s="4">
        <f t="shared" si="2"/>
        <v>47</v>
      </c>
      <c r="O28" s="7">
        <f t="shared" si="3"/>
        <v>116</v>
      </c>
      <c r="P28" s="33" t="s">
        <v>257</v>
      </c>
      <c r="Q28" s="31" t="s">
        <v>270</v>
      </c>
      <c r="R28" s="35">
        <v>0</v>
      </c>
      <c r="S28" s="36">
        <v>648572</v>
      </c>
      <c r="T28" s="34"/>
      <c r="U28" s="9"/>
    </row>
    <row r="29" spans="1:21" ht="19.5" customHeight="1">
      <c r="A29" s="4">
        <f>'[1]GEN DATA'!A27</f>
        <v>24</v>
      </c>
      <c r="B29" s="5">
        <v>1033108403</v>
      </c>
      <c r="C29" s="6" t="s">
        <v>44</v>
      </c>
      <c r="D29" s="6" t="s">
        <v>45</v>
      </c>
      <c r="E29" s="4" t="s">
        <v>3</v>
      </c>
      <c r="F29" s="4">
        <v>79</v>
      </c>
      <c r="G29" s="4">
        <v>51</v>
      </c>
      <c r="H29" s="4">
        <v>77</v>
      </c>
      <c r="I29" s="4">
        <v>55</v>
      </c>
      <c r="J29" s="4">
        <v>45</v>
      </c>
      <c r="K29" s="4">
        <v>75</v>
      </c>
      <c r="L29" s="4">
        <f t="shared" si="0"/>
        <v>382</v>
      </c>
      <c r="M29" s="4" t="str">
        <f t="shared" si="1"/>
        <v>FIRST</v>
      </c>
      <c r="N29" s="4">
        <f t="shared" si="2"/>
        <v>64</v>
      </c>
      <c r="O29" s="7">
        <f t="shared" si="3"/>
        <v>30</v>
      </c>
      <c r="P29" s="33" t="s">
        <v>255</v>
      </c>
      <c r="Q29" s="31" t="s">
        <v>270</v>
      </c>
      <c r="R29" s="35">
        <v>0</v>
      </c>
      <c r="S29" s="36">
        <v>648626</v>
      </c>
      <c r="T29" s="34"/>
      <c r="U29" s="9"/>
    </row>
    <row r="30" spans="1:21" ht="19.5" customHeight="1">
      <c r="A30" s="4">
        <f>'[1]GEN DATA'!A28</f>
        <v>25</v>
      </c>
      <c r="B30" s="5">
        <v>1033108453</v>
      </c>
      <c r="C30" s="6" t="s">
        <v>46</v>
      </c>
      <c r="D30" s="6" t="s">
        <v>36</v>
      </c>
      <c r="E30" s="4" t="s">
        <v>3</v>
      </c>
      <c r="F30" s="4">
        <v>42</v>
      </c>
      <c r="G30" s="4">
        <v>31</v>
      </c>
      <c r="H30" s="4">
        <v>67</v>
      </c>
      <c r="I30" s="4">
        <v>46</v>
      </c>
      <c r="J30" s="4">
        <v>42</v>
      </c>
      <c r="K30" s="4">
        <v>69</v>
      </c>
      <c r="L30" s="4">
        <f t="shared" si="0"/>
        <v>297</v>
      </c>
      <c r="M30" s="4" t="str">
        <f t="shared" si="1"/>
        <v>PASSED</v>
      </c>
      <c r="N30" s="4">
        <f t="shared" si="2"/>
        <v>50</v>
      </c>
      <c r="O30" s="7">
        <f t="shared" si="3"/>
        <v>100</v>
      </c>
      <c r="P30" s="33" t="s">
        <v>257</v>
      </c>
      <c r="Q30" s="31" t="s">
        <v>270</v>
      </c>
      <c r="R30" s="35">
        <v>0</v>
      </c>
      <c r="S30" s="36">
        <v>648644</v>
      </c>
      <c r="T30" s="34"/>
      <c r="U30" s="9"/>
    </row>
    <row r="31" spans="1:21" ht="19.5" customHeight="1">
      <c r="A31" s="4">
        <f>'[1]GEN DATA'!A29</f>
        <v>26</v>
      </c>
      <c r="B31" s="5">
        <v>1033108325</v>
      </c>
      <c r="C31" s="6" t="s">
        <v>47</v>
      </c>
      <c r="D31" s="6" t="s">
        <v>45</v>
      </c>
      <c r="E31" s="4" t="s">
        <v>3</v>
      </c>
      <c r="F31" s="4">
        <v>95</v>
      </c>
      <c r="G31" s="4">
        <v>86</v>
      </c>
      <c r="H31" s="4">
        <v>84</v>
      </c>
      <c r="I31" s="4">
        <v>91</v>
      </c>
      <c r="J31" s="4">
        <v>67</v>
      </c>
      <c r="K31" s="4">
        <v>85</v>
      </c>
      <c r="L31" s="4">
        <f t="shared" si="0"/>
        <v>508</v>
      </c>
      <c r="M31" s="4" t="str">
        <f t="shared" si="1"/>
        <v>FIRST</v>
      </c>
      <c r="N31" s="4">
        <f t="shared" si="2"/>
        <v>85</v>
      </c>
      <c r="O31" s="7">
        <f t="shared" si="3"/>
        <v>1</v>
      </c>
      <c r="P31" s="33" t="s">
        <v>253</v>
      </c>
      <c r="Q31" s="31" t="s">
        <v>270</v>
      </c>
      <c r="R31" s="35">
        <v>0</v>
      </c>
      <c r="S31" s="36">
        <v>648593</v>
      </c>
      <c r="T31" s="34"/>
      <c r="U31" s="9"/>
    </row>
    <row r="32" spans="1:21" ht="19.5" customHeight="1">
      <c r="A32" s="4">
        <f>'[1]GEN DATA'!A30</f>
        <v>27</v>
      </c>
      <c r="B32" s="5">
        <v>1033108341</v>
      </c>
      <c r="C32" s="6" t="s">
        <v>48</v>
      </c>
      <c r="D32" s="6" t="s">
        <v>49</v>
      </c>
      <c r="E32" s="4" t="s">
        <v>3</v>
      </c>
      <c r="F32" s="4">
        <v>74</v>
      </c>
      <c r="G32" s="4">
        <v>34</v>
      </c>
      <c r="H32" s="4">
        <v>63</v>
      </c>
      <c r="I32" s="4">
        <v>60</v>
      </c>
      <c r="J32" s="4">
        <v>46</v>
      </c>
      <c r="K32" s="4">
        <v>61</v>
      </c>
      <c r="L32" s="4">
        <f t="shared" si="0"/>
        <v>338</v>
      </c>
      <c r="M32" s="4" t="str">
        <f t="shared" si="1"/>
        <v>SECOND</v>
      </c>
      <c r="N32" s="4">
        <f t="shared" si="2"/>
        <v>56</v>
      </c>
      <c r="O32" s="7">
        <f t="shared" si="3"/>
        <v>61</v>
      </c>
      <c r="P32" s="33" t="s">
        <v>254</v>
      </c>
      <c r="Q32" s="31" t="s">
        <v>270</v>
      </c>
      <c r="R32" s="35">
        <v>0</v>
      </c>
      <c r="S32" s="36">
        <v>648600</v>
      </c>
      <c r="T32" s="34"/>
      <c r="U32" s="9"/>
    </row>
    <row r="33" spans="1:21" ht="19.5" customHeight="1">
      <c r="A33" s="4">
        <f>'[1]GEN DATA'!A31</f>
        <v>28</v>
      </c>
      <c r="B33" s="5">
        <v>1033108509</v>
      </c>
      <c r="C33" s="6" t="s">
        <v>50</v>
      </c>
      <c r="D33" s="6" t="s">
        <v>51</v>
      </c>
      <c r="E33" s="4" t="s">
        <v>3</v>
      </c>
      <c r="F33" s="4">
        <v>46</v>
      </c>
      <c r="G33" s="4">
        <v>25</v>
      </c>
      <c r="H33" s="4">
        <v>70</v>
      </c>
      <c r="I33" s="4">
        <v>48</v>
      </c>
      <c r="J33" s="4">
        <v>54</v>
      </c>
      <c r="K33" s="4">
        <v>66</v>
      </c>
      <c r="L33" s="4">
        <f t="shared" si="0"/>
        <v>309</v>
      </c>
      <c r="M33" s="4" t="str">
        <f t="shared" si="1"/>
        <v>SECOND</v>
      </c>
      <c r="N33" s="4">
        <f t="shared" si="2"/>
        <v>52</v>
      </c>
      <c r="O33" s="7">
        <f t="shared" si="3"/>
        <v>87</v>
      </c>
      <c r="P33" s="33" t="s">
        <v>254</v>
      </c>
      <c r="Q33" s="31" t="s">
        <v>270</v>
      </c>
      <c r="R33" s="35">
        <v>0</v>
      </c>
      <c r="S33" s="36">
        <v>648665</v>
      </c>
      <c r="T33" s="34"/>
      <c r="U33" s="9"/>
    </row>
    <row r="34" spans="1:21" ht="23.25" customHeight="1">
      <c r="A34" s="4">
        <f>'[1]GEN DATA'!A32</f>
        <v>29</v>
      </c>
      <c r="B34" s="5">
        <v>1033108335</v>
      </c>
      <c r="C34" s="6" t="s">
        <v>52</v>
      </c>
      <c r="D34" s="6" t="s">
        <v>53</v>
      </c>
      <c r="E34" s="4" t="s">
        <v>3</v>
      </c>
      <c r="F34" s="4">
        <v>86</v>
      </c>
      <c r="G34" s="4">
        <v>37</v>
      </c>
      <c r="H34" s="4">
        <v>75</v>
      </c>
      <c r="I34" s="4">
        <v>59</v>
      </c>
      <c r="J34" s="4">
        <v>52</v>
      </c>
      <c r="K34" s="4">
        <v>69</v>
      </c>
      <c r="L34" s="4">
        <f t="shared" si="0"/>
        <v>378</v>
      </c>
      <c r="M34" s="4" t="str">
        <f t="shared" si="1"/>
        <v>FIRST</v>
      </c>
      <c r="N34" s="4">
        <f t="shared" si="2"/>
        <v>63</v>
      </c>
      <c r="O34" s="7">
        <f t="shared" si="3"/>
        <v>34</v>
      </c>
      <c r="P34" s="33" t="s">
        <v>255</v>
      </c>
      <c r="Q34" s="37" t="s">
        <v>270</v>
      </c>
      <c r="R34" s="38">
        <v>0</v>
      </c>
      <c r="S34" s="39">
        <v>648598</v>
      </c>
      <c r="T34" s="34"/>
      <c r="U34" s="9"/>
    </row>
    <row r="35" spans="1:21" ht="19.5" customHeight="1">
      <c r="A35" s="4">
        <f>'[1]GEN DATA'!A33</f>
        <v>30</v>
      </c>
      <c r="B35" s="5">
        <v>1033108347</v>
      </c>
      <c r="C35" s="6" t="s">
        <v>54</v>
      </c>
      <c r="D35" s="6" t="s">
        <v>55</v>
      </c>
      <c r="E35" s="4" t="s">
        <v>3</v>
      </c>
      <c r="F35" s="4">
        <v>61</v>
      </c>
      <c r="G35" s="4">
        <v>28</v>
      </c>
      <c r="H35" s="4">
        <v>60</v>
      </c>
      <c r="I35" s="4">
        <v>69</v>
      </c>
      <c r="J35" s="4">
        <v>41</v>
      </c>
      <c r="K35" s="4">
        <v>63</v>
      </c>
      <c r="L35" s="4">
        <f t="shared" si="0"/>
        <v>322</v>
      </c>
      <c r="M35" s="4" t="str">
        <f t="shared" si="1"/>
        <v>SECOND</v>
      </c>
      <c r="N35" s="4">
        <f t="shared" si="2"/>
        <v>54</v>
      </c>
      <c r="O35" s="7">
        <f t="shared" si="3"/>
        <v>76</v>
      </c>
      <c r="P35" s="33" t="s">
        <v>254</v>
      </c>
      <c r="Q35" s="31" t="s">
        <v>270</v>
      </c>
      <c r="R35" s="35">
        <v>0</v>
      </c>
      <c r="S35" s="36">
        <v>648602</v>
      </c>
      <c r="T35" s="34"/>
      <c r="U35" s="9"/>
    </row>
    <row r="36" spans="1:21" ht="19.5" customHeight="1">
      <c r="A36" s="4">
        <f>'[1]GEN DATA'!A34</f>
        <v>31</v>
      </c>
      <c r="B36" s="5">
        <v>1033108401</v>
      </c>
      <c r="C36" s="6" t="s">
        <v>56</v>
      </c>
      <c r="D36" s="6" t="s">
        <v>57</v>
      </c>
      <c r="E36" s="4" t="s">
        <v>3</v>
      </c>
      <c r="F36" s="4">
        <v>83</v>
      </c>
      <c r="G36" s="4">
        <v>59</v>
      </c>
      <c r="H36" s="4">
        <v>82</v>
      </c>
      <c r="I36" s="4">
        <v>74</v>
      </c>
      <c r="J36" s="4">
        <v>61</v>
      </c>
      <c r="K36" s="4">
        <v>87</v>
      </c>
      <c r="L36" s="4">
        <f t="shared" si="0"/>
        <v>446</v>
      </c>
      <c r="M36" s="4" t="str">
        <f t="shared" si="1"/>
        <v>FIRST</v>
      </c>
      <c r="N36" s="4">
        <f t="shared" si="2"/>
        <v>74</v>
      </c>
      <c r="O36" s="7">
        <f t="shared" si="3"/>
        <v>16</v>
      </c>
      <c r="P36" s="33" t="s">
        <v>260</v>
      </c>
      <c r="Q36" s="31" t="s">
        <v>270</v>
      </c>
      <c r="R36" s="35">
        <v>0</v>
      </c>
      <c r="S36" s="36">
        <v>648625</v>
      </c>
      <c r="T36" s="34"/>
      <c r="U36" s="9"/>
    </row>
    <row r="37" spans="1:21" ht="23.25" customHeight="1">
      <c r="A37" s="4">
        <f>'[1]GEN DATA'!A35</f>
        <v>32</v>
      </c>
      <c r="B37" s="5">
        <v>1033108245</v>
      </c>
      <c r="C37" s="6" t="s">
        <v>58</v>
      </c>
      <c r="D37" s="6" t="s">
        <v>59</v>
      </c>
      <c r="E37" s="4" t="s">
        <v>3</v>
      </c>
      <c r="F37" s="4">
        <v>44</v>
      </c>
      <c r="G37" s="4">
        <v>36</v>
      </c>
      <c r="H37" s="4">
        <v>65</v>
      </c>
      <c r="I37" s="4">
        <v>44</v>
      </c>
      <c r="J37" s="4">
        <v>49</v>
      </c>
      <c r="K37" s="4">
        <v>55</v>
      </c>
      <c r="L37" s="4">
        <f t="shared" si="0"/>
        <v>293</v>
      </c>
      <c r="M37" s="4" t="str">
        <f t="shared" si="1"/>
        <v>PASSED</v>
      </c>
      <c r="N37" s="4">
        <f t="shared" si="2"/>
        <v>49</v>
      </c>
      <c r="O37" s="7">
        <f t="shared" si="3"/>
        <v>105</v>
      </c>
      <c r="P37" s="33" t="s">
        <v>257</v>
      </c>
      <c r="Q37" s="31" t="s">
        <v>270</v>
      </c>
      <c r="R37" s="35">
        <v>0</v>
      </c>
      <c r="S37" s="36">
        <v>648561</v>
      </c>
      <c r="T37" s="34"/>
      <c r="U37" s="9"/>
    </row>
    <row r="38" spans="1:21" ht="24" customHeight="1">
      <c r="A38" s="4">
        <f>'[1]GEN DATA'!A36</f>
        <v>33</v>
      </c>
      <c r="B38" s="5">
        <v>1033108385</v>
      </c>
      <c r="C38" s="6" t="s">
        <v>58</v>
      </c>
      <c r="D38" s="6" t="s">
        <v>2</v>
      </c>
      <c r="E38" s="4" t="s">
        <v>3</v>
      </c>
      <c r="F38" s="4">
        <v>22</v>
      </c>
      <c r="G38" s="4">
        <v>26</v>
      </c>
      <c r="H38" s="4">
        <v>50</v>
      </c>
      <c r="I38" s="4">
        <v>23</v>
      </c>
      <c r="J38" s="4">
        <v>25</v>
      </c>
      <c r="K38" s="4">
        <v>50</v>
      </c>
      <c r="L38" s="4">
        <f aca="true" t="shared" si="4" ref="L38:L69">SUM(F38:K38)</f>
        <v>196</v>
      </c>
      <c r="M38" s="4" t="str">
        <f aca="true" t="shared" si="5" ref="M38:M69">IF(OR(F38="AB",G38="AB",H38="AB",I38="AB",J38="AB",K38="AB"),"AB",IF(AND(F38&gt;34,G38&gt;19,H38&gt;34,I38&gt;34,J38&gt;34,K38&gt;34,L38&gt;359),"FIRST",IF(AND(F38&gt;34,G38&gt;19,H38&gt;34,I38&gt;34,J38&gt;34,K38&gt;34,L38&gt;299),"SECOND",IF(AND(F38&gt;34,G38&gt;19,H38&gt;34,I38&gt;34,J38&gt;34,K38&gt;34),"PASSED","FAILED"))))</f>
        <v>FAILED</v>
      </c>
      <c r="N38" s="4">
        <f aca="true" t="shared" si="6" ref="N38:N69">ROUND(L38/6,0)</f>
        <v>33</v>
      </c>
      <c r="O38" s="7">
        <f aca="true" t="shared" si="7" ref="O38:O69">RANK(L38,$L$6:$L$153)</f>
        <v>144</v>
      </c>
      <c r="P38" s="33" t="s">
        <v>225</v>
      </c>
      <c r="Q38" s="31" t="s">
        <v>270</v>
      </c>
      <c r="R38" s="35">
        <v>0</v>
      </c>
      <c r="S38" s="40"/>
      <c r="T38" s="34"/>
      <c r="U38" s="9"/>
    </row>
    <row r="39" spans="1:21" ht="19.5" customHeight="1">
      <c r="A39" s="4">
        <f>'[1]GEN DATA'!A37</f>
        <v>34</v>
      </c>
      <c r="B39" s="5">
        <v>1033108345</v>
      </c>
      <c r="C39" s="6" t="s">
        <v>60</v>
      </c>
      <c r="D39" s="6" t="s">
        <v>36</v>
      </c>
      <c r="E39" s="4" t="s">
        <v>3</v>
      </c>
      <c r="F39" s="4">
        <v>72</v>
      </c>
      <c r="G39" s="4">
        <v>26</v>
      </c>
      <c r="H39" s="4">
        <v>60</v>
      </c>
      <c r="I39" s="4">
        <v>63</v>
      </c>
      <c r="J39" s="4">
        <v>55</v>
      </c>
      <c r="K39" s="4">
        <v>65</v>
      </c>
      <c r="L39" s="4">
        <f t="shared" si="4"/>
        <v>341</v>
      </c>
      <c r="M39" s="4" t="str">
        <f t="shared" si="5"/>
        <v>SECOND</v>
      </c>
      <c r="N39" s="4">
        <f t="shared" si="6"/>
        <v>57</v>
      </c>
      <c r="O39" s="7">
        <f t="shared" si="7"/>
        <v>59</v>
      </c>
      <c r="P39" s="33" t="s">
        <v>254</v>
      </c>
      <c r="Q39" s="31" t="s">
        <v>270</v>
      </c>
      <c r="R39" s="35">
        <v>0</v>
      </c>
      <c r="S39" s="36">
        <v>648601</v>
      </c>
      <c r="T39" s="34"/>
      <c r="U39" s="9"/>
    </row>
    <row r="40" spans="1:21" ht="19.5" customHeight="1">
      <c r="A40" s="4">
        <f>'[1]GEN DATA'!A38</f>
        <v>35</v>
      </c>
      <c r="B40" s="5">
        <v>1033108459</v>
      </c>
      <c r="C40" s="6" t="s">
        <v>61</v>
      </c>
      <c r="D40" s="6" t="s">
        <v>62</v>
      </c>
      <c r="E40" s="4" t="s">
        <v>3</v>
      </c>
      <c r="F40" s="4">
        <v>49</v>
      </c>
      <c r="G40" s="4">
        <v>25</v>
      </c>
      <c r="H40" s="4">
        <v>62</v>
      </c>
      <c r="I40" s="4">
        <v>32</v>
      </c>
      <c r="J40" s="4">
        <v>49</v>
      </c>
      <c r="K40" s="4">
        <v>56</v>
      </c>
      <c r="L40" s="4">
        <f t="shared" si="4"/>
        <v>273</v>
      </c>
      <c r="M40" s="4" t="str">
        <f t="shared" si="5"/>
        <v>FAILED</v>
      </c>
      <c r="N40" s="4">
        <f t="shared" si="6"/>
        <v>46</v>
      </c>
      <c r="O40" s="7">
        <f t="shared" si="7"/>
        <v>120</v>
      </c>
      <c r="P40" s="33" t="s">
        <v>225</v>
      </c>
      <c r="Q40" s="31" t="s">
        <v>270</v>
      </c>
      <c r="R40" s="35">
        <v>0</v>
      </c>
      <c r="S40" s="41"/>
      <c r="T40" s="34"/>
      <c r="U40" s="9"/>
    </row>
    <row r="41" spans="1:21" ht="19.5" customHeight="1">
      <c r="A41" s="4">
        <f>'[1]GEN DATA'!A39</f>
        <v>36</v>
      </c>
      <c r="B41" s="5">
        <v>1033108471</v>
      </c>
      <c r="C41" s="6" t="s">
        <v>63</v>
      </c>
      <c r="D41" s="6" t="s">
        <v>64</v>
      </c>
      <c r="E41" s="4" t="s">
        <v>3</v>
      </c>
      <c r="F41" s="4">
        <v>76</v>
      </c>
      <c r="G41" s="4">
        <v>66</v>
      </c>
      <c r="H41" s="4">
        <v>80</v>
      </c>
      <c r="I41" s="4">
        <v>40</v>
      </c>
      <c r="J41" s="4">
        <v>58</v>
      </c>
      <c r="K41" s="4">
        <v>47</v>
      </c>
      <c r="L41" s="4">
        <f t="shared" si="4"/>
        <v>367</v>
      </c>
      <c r="M41" s="4" t="str">
        <f t="shared" si="5"/>
        <v>FIRST</v>
      </c>
      <c r="N41" s="4">
        <f t="shared" si="6"/>
        <v>61</v>
      </c>
      <c r="O41" s="7">
        <f t="shared" si="7"/>
        <v>43</v>
      </c>
      <c r="P41" s="33" t="s">
        <v>259</v>
      </c>
      <c r="Q41" s="31" t="s">
        <v>270</v>
      </c>
      <c r="R41" s="35">
        <v>0</v>
      </c>
      <c r="S41" s="36">
        <v>648649</v>
      </c>
      <c r="T41" s="34"/>
      <c r="U41" s="9"/>
    </row>
    <row r="42" spans="1:21" ht="19.5" customHeight="1">
      <c r="A42" s="4">
        <f>'[1]GEN DATA'!A40</f>
        <v>37</v>
      </c>
      <c r="B42" s="5">
        <v>1033108351</v>
      </c>
      <c r="C42" s="6" t="s">
        <v>65</v>
      </c>
      <c r="D42" s="6" t="s">
        <v>66</v>
      </c>
      <c r="E42" s="4" t="s">
        <v>3</v>
      </c>
      <c r="F42" s="4">
        <v>36</v>
      </c>
      <c r="G42" s="4">
        <v>24</v>
      </c>
      <c r="H42" s="4">
        <v>46</v>
      </c>
      <c r="I42" s="4">
        <v>58</v>
      </c>
      <c r="J42" s="4">
        <v>43</v>
      </c>
      <c r="K42" s="4">
        <v>54</v>
      </c>
      <c r="L42" s="4">
        <f t="shared" si="4"/>
        <v>261</v>
      </c>
      <c r="M42" s="4" t="str">
        <f t="shared" si="5"/>
        <v>PASSED</v>
      </c>
      <c r="N42" s="4">
        <f t="shared" si="6"/>
        <v>44</v>
      </c>
      <c r="O42" s="7">
        <f t="shared" si="7"/>
        <v>131</v>
      </c>
      <c r="P42" s="33" t="s">
        <v>257</v>
      </c>
      <c r="Q42" s="31" t="s">
        <v>270</v>
      </c>
      <c r="R42" s="35">
        <v>0</v>
      </c>
      <c r="S42" s="36">
        <v>648604</v>
      </c>
      <c r="T42" s="34"/>
      <c r="U42" s="9"/>
    </row>
    <row r="43" spans="1:21" ht="19.5" customHeight="1">
      <c r="A43" s="4">
        <f>'[1]GEN DATA'!A41</f>
        <v>38</v>
      </c>
      <c r="B43" s="5">
        <v>1033108457</v>
      </c>
      <c r="C43" s="6" t="s">
        <v>67</v>
      </c>
      <c r="D43" s="6" t="s">
        <v>25</v>
      </c>
      <c r="E43" s="4" t="s">
        <v>3</v>
      </c>
      <c r="F43" s="4">
        <v>80</v>
      </c>
      <c r="G43" s="4">
        <v>73</v>
      </c>
      <c r="H43" s="4">
        <v>80</v>
      </c>
      <c r="I43" s="4">
        <v>71</v>
      </c>
      <c r="J43" s="4">
        <v>78</v>
      </c>
      <c r="K43" s="4">
        <v>70</v>
      </c>
      <c r="L43" s="4">
        <f t="shared" si="4"/>
        <v>452</v>
      </c>
      <c r="M43" s="4" t="str">
        <f t="shared" si="5"/>
        <v>FIRST</v>
      </c>
      <c r="N43" s="4">
        <f t="shared" si="6"/>
        <v>75</v>
      </c>
      <c r="O43" s="7">
        <f t="shared" si="7"/>
        <v>15</v>
      </c>
      <c r="P43" s="33" t="s">
        <v>260</v>
      </c>
      <c r="Q43" s="31" t="s">
        <v>270</v>
      </c>
      <c r="R43" s="35">
        <v>0</v>
      </c>
      <c r="S43" s="36">
        <v>648646</v>
      </c>
      <c r="T43" s="34"/>
      <c r="U43" s="9"/>
    </row>
    <row r="44" spans="1:21" ht="19.5" customHeight="1">
      <c r="A44" s="4">
        <f>'[1]GEN DATA'!A42</f>
        <v>39</v>
      </c>
      <c r="B44" s="5">
        <v>1033108381</v>
      </c>
      <c r="C44" s="6" t="s">
        <v>68</v>
      </c>
      <c r="D44" s="6" t="s">
        <v>69</v>
      </c>
      <c r="E44" s="4" t="s">
        <v>3</v>
      </c>
      <c r="F44" s="4">
        <v>73</v>
      </c>
      <c r="G44" s="4">
        <v>58</v>
      </c>
      <c r="H44" s="4">
        <v>81</v>
      </c>
      <c r="I44" s="4">
        <v>86</v>
      </c>
      <c r="J44" s="4">
        <v>71</v>
      </c>
      <c r="K44" s="4">
        <v>89</v>
      </c>
      <c r="L44" s="4">
        <f t="shared" si="4"/>
        <v>458</v>
      </c>
      <c r="M44" s="4" t="str">
        <f t="shared" si="5"/>
        <v>FIRST</v>
      </c>
      <c r="N44" s="4">
        <f t="shared" si="6"/>
        <v>76</v>
      </c>
      <c r="O44" s="7">
        <f t="shared" si="7"/>
        <v>13</v>
      </c>
      <c r="P44" s="33" t="s">
        <v>260</v>
      </c>
      <c r="Q44" s="31" t="s">
        <v>270</v>
      </c>
      <c r="R44" s="35">
        <v>0</v>
      </c>
      <c r="S44" s="36">
        <v>648616</v>
      </c>
      <c r="T44" s="34"/>
      <c r="U44" s="9"/>
    </row>
    <row r="45" spans="1:21" ht="19.5" customHeight="1">
      <c r="A45" s="4">
        <f>'[1]GEN DATA'!A43</f>
        <v>40</v>
      </c>
      <c r="B45" s="5">
        <v>1033108279</v>
      </c>
      <c r="C45" s="6" t="s">
        <v>70</v>
      </c>
      <c r="D45" s="6" t="s">
        <v>71</v>
      </c>
      <c r="E45" s="4" t="s">
        <v>3</v>
      </c>
      <c r="F45" s="4">
        <v>67</v>
      </c>
      <c r="G45" s="4">
        <v>33</v>
      </c>
      <c r="H45" s="4">
        <v>63</v>
      </c>
      <c r="I45" s="4">
        <v>40</v>
      </c>
      <c r="J45" s="4">
        <v>52</v>
      </c>
      <c r="K45" s="4">
        <v>66</v>
      </c>
      <c r="L45" s="4">
        <f t="shared" si="4"/>
        <v>321</v>
      </c>
      <c r="M45" s="4" t="str">
        <f t="shared" si="5"/>
        <v>SECOND</v>
      </c>
      <c r="N45" s="4">
        <f t="shared" si="6"/>
        <v>54</v>
      </c>
      <c r="O45" s="7">
        <f t="shared" si="7"/>
        <v>78</v>
      </c>
      <c r="P45" s="33" t="s">
        <v>254</v>
      </c>
      <c r="Q45" s="31" t="s">
        <v>270</v>
      </c>
      <c r="R45" s="35">
        <v>0</v>
      </c>
      <c r="S45" s="36">
        <v>648573</v>
      </c>
      <c r="T45" s="34"/>
      <c r="U45" s="9"/>
    </row>
    <row r="46" spans="1:21" ht="19.5" customHeight="1">
      <c r="A46" s="4">
        <f>'[1]GEN DATA'!A44</f>
        <v>41</v>
      </c>
      <c r="B46" s="5">
        <v>1033108415</v>
      </c>
      <c r="C46" s="6" t="s">
        <v>72</v>
      </c>
      <c r="D46" s="6" t="s">
        <v>32</v>
      </c>
      <c r="E46" s="4" t="s">
        <v>3</v>
      </c>
      <c r="F46" s="4">
        <v>69</v>
      </c>
      <c r="G46" s="4">
        <v>25</v>
      </c>
      <c r="H46" s="4">
        <v>69</v>
      </c>
      <c r="I46" s="4">
        <v>37</v>
      </c>
      <c r="J46" s="4">
        <v>59</v>
      </c>
      <c r="K46" s="4">
        <v>60</v>
      </c>
      <c r="L46" s="4">
        <f t="shared" si="4"/>
        <v>319</v>
      </c>
      <c r="M46" s="4" t="str">
        <f t="shared" si="5"/>
        <v>SECOND</v>
      </c>
      <c r="N46" s="4">
        <f t="shared" si="6"/>
        <v>53</v>
      </c>
      <c r="O46" s="7">
        <f t="shared" si="7"/>
        <v>82</v>
      </c>
      <c r="P46" s="33" t="s">
        <v>254</v>
      </c>
      <c r="Q46" s="31" t="s">
        <v>270</v>
      </c>
      <c r="R46" s="35">
        <v>0</v>
      </c>
      <c r="S46" s="36"/>
      <c r="T46" s="34"/>
      <c r="U46" s="9"/>
    </row>
    <row r="47" spans="1:21" ht="24.75" customHeight="1">
      <c r="A47" s="4">
        <f>'[1]GEN DATA'!A45</f>
        <v>42</v>
      </c>
      <c r="B47" s="5">
        <v>1033108291</v>
      </c>
      <c r="C47" s="6" t="s">
        <v>73</v>
      </c>
      <c r="D47" s="6" t="s">
        <v>74</v>
      </c>
      <c r="E47" s="4" t="s">
        <v>3</v>
      </c>
      <c r="F47" s="4">
        <v>74</v>
      </c>
      <c r="G47" s="4">
        <v>45</v>
      </c>
      <c r="H47" s="4">
        <v>64</v>
      </c>
      <c r="I47" s="4">
        <v>48</v>
      </c>
      <c r="J47" s="4">
        <v>42</v>
      </c>
      <c r="K47" s="4">
        <v>51</v>
      </c>
      <c r="L47" s="4">
        <f t="shared" si="4"/>
        <v>324</v>
      </c>
      <c r="M47" s="4" t="str">
        <f t="shared" si="5"/>
        <v>SECOND</v>
      </c>
      <c r="N47" s="4">
        <f t="shared" si="6"/>
        <v>54</v>
      </c>
      <c r="O47" s="7">
        <f t="shared" si="7"/>
        <v>73</v>
      </c>
      <c r="P47" s="33" t="s">
        <v>254</v>
      </c>
      <c r="Q47" s="31" t="s">
        <v>270</v>
      </c>
      <c r="R47" s="35">
        <v>0</v>
      </c>
      <c r="S47" s="36">
        <v>648577</v>
      </c>
      <c r="T47" s="34"/>
      <c r="U47" s="9"/>
    </row>
    <row r="48" spans="1:21" ht="19.5" customHeight="1">
      <c r="A48" s="4">
        <f>'[1]GEN DATA'!A46</f>
        <v>43</v>
      </c>
      <c r="B48" s="5">
        <v>1033108455</v>
      </c>
      <c r="C48" s="6" t="s">
        <v>75</v>
      </c>
      <c r="D48" s="6" t="s">
        <v>76</v>
      </c>
      <c r="E48" s="4" t="s">
        <v>3</v>
      </c>
      <c r="F48" s="4">
        <v>53</v>
      </c>
      <c r="G48" s="4">
        <v>41</v>
      </c>
      <c r="H48" s="4">
        <v>66</v>
      </c>
      <c r="I48" s="4">
        <v>35</v>
      </c>
      <c r="J48" s="4">
        <v>45</v>
      </c>
      <c r="K48" s="4">
        <v>54</v>
      </c>
      <c r="L48" s="4">
        <f t="shared" si="4"/>
        <v>294</v>
      </c>
      <c r="M48" s="4" t="str">
        <f t="shared" si="5"/>
        <v>PASSED</v>
      </c>
      <c r="N48" s="4">
        <f t="shared" si="6"/>
        <v>49</v>
      </c>
      <c r="O48" s="7">
        <f t="shared" si="7"/>
        <v>103</v>
      </c>
      <c r="P48" s="33" t="s">
        <v>257</v>
      </c>
      <c r="Q48" s="31" t="s">
        <v>270</v>
      </c>
      <c r="R48" s="35">
        <v>0</v>
      </c>
      <c r="S48" s="36">
        <v>648645</v>
      </c>
      <c r="T48" s="34"/>
      <c r="U48" s="9"/>
    </row>
    <row r="49" spans="1:21" ht="19.5" customHeight="1">
      <c r="A49" s="4">
        <f>'[1]GEN DATA'!A47</f>
        <v>44</v>
      </c>
      <c r="B49" s="5">
        <v>1033108389</v>
      </c>
      <c r="C49" s="6" t="s">
        <v>77</v>
      </c>
      <c r="D49" s="6" t="s">
        <v>2</v>
      </c>
      <c r="E49" s="4" t="s">
        <v>3</v>
      </c>
      <c r="F49" s="4">
        <v>75</v>
      </c>
      <c r="G49" s="4">
        <v>54</v>
      </c>
      <c r="H49" s="4">
        <v>69</v>
      </c>
      <c r="I49" s="4">
        <v>57</v>
      </c>
      <c r="J49" s="4">
        <v>54</v>
      </c>
      <c r="K49" s="4">
        <v>66</v>
      </c>
      <c r="L49" s="4">
        <f t="shared" si="4"/>
        <v>375</v>
      </c>
      <c r="M49" s="4" t="str">
        <f t="shared" si="5"/>
        <v>FIRST</v>
      </c>
      <c r="N49" s="4">
        <f t="shared" si="6"/>
        <v>63</v>
      </c>
      <c r="O49" s="7">
        <f t="shared" si="7"/>
        <v>36</v>
      </c>
      <c r="P49" s="33" t="s">
        <v>255</v>
      </c>
      <c r="Q49" s="31" t="s">
        <v>270</v>
      </c>
      <c r="R49" s="35">
        <v>0</v>
      </c>
      <c r="S49" s="36">
        <v>648619</v>
      </c>
      <c r="T49" s="34"/>
      <c r="U49" s="9"/>
    </row>
    <row r="50" spans="1:21" ht="19.5" customHeight="1">
      <c r="A50" s="4">
        <f>'[1]GEN DATA'!A48</f>
        <v>45</v>
      </c>
      <c r="B50" s="5">
        <v>1033108483</v>
      </c>
      <c r="C50" s="6" t="s">
        <v>78</v>
      </c>
      <c r="D50" s="6" t="s">
        <v>62</v>
      </c>
      <c r="E50" s="4" t="s">
        <v>3</v>
      </c>
      <c r="F50" s="4">
        <v>62</v>
      </c>
      <c r="G50" s="4">
        <v>31</v>
      </c>
      <c r="H50" s="4">
        <v>59</v>
      </c>
      <c r="I50" s="4">
        <v>42</v>
      </c>
      <c r="J50" s="4">
        <v>70</v>
      </c>
      <c r="K50" s="4">
        <v>64</v>
      </c>
      <c r="L50" s="4">
        <f t="shared" si="4"/>
        <v>328</v>
      </c>
      <c r="M50" s="4" t="str">
        <f t="shared" si="5"/>
        <v>SECOND</v>
      </c>
      <c r="N50" s="4">
        <f t="shared" si="6"/>
        <v>55</v>
      </c>
      <c r="O50" s="7">
        <f t="shared" si="7"/>
        <v>66</v>
      </c>
      <c r="P50" s="33" t="s">
        <v>254</v>
      </c>
      <c r="Q50" s="37" t="s">
        <v>270</v>
      </c>
      <c r="R50" s="38">
        <v>0</v>
      </c>
      <c r="S50" s="39">
        <v>648655</v>
      </c>
      <c r="T50" s="34"/>
      <c r="U50" s="9"/>
    </row>
    <row r="51" spans="1:21" ht="19.5" customHeight="1">
      <c r="A51" s="4">
        <f>'[1]GEN DATA'!A49</f>
        <v>46</v>
      </c>
      <c r="B51" s="5">
        <v>1033108327</v>
      </c>
      <c r="C51" s="6" t="s">
        <v>79</v>
      </c>
      <c r="D51" s="6" t="s">
        <v>80</v>
      </c>
      <c r="E51" s="4" t="s">
        <v>3</v>
      </c>
      <c r="F51" s="4">
        <v>61</v>
      </c>
      <c r="G51" s="4">
        <v>38</v>
      </c>
      <c r="H51" s="4">
        <v>64</v>
      </c>
      <c r="I51" s="4">
        <v>63</v>
      </c>
      <c r="J51" s="4">
        <v>63</v>
      </c>
      <c r="K51" s="4">
        <v>68</v>
      </c>
      <c r="L51" s="4">
        <f t="shared" si="4"/>
        <v>357</v>
      </c>
      <c r="M51" s="4" t="str">
        <f t="shared" si="5"/>
        <v>SECOND</v>
      </c>
      <c r="N51" s="4">
        <f t="shared" si="6"/>
        <v>60</v>
      </c>
      <c r="O51" s="7">
        <f t="shared" si="7"/>
        <v>49</v>
      </c>
      <c r="P51" s="33" t="s">
        <v>259</v>
      </c>
      <c r="Q51" s="31" t="s">
        <v>270</v>
      </c>
      <c r="R51" s="35">
        <v>0</v>
      </c>
      <c r="S51" s="36">
        <v>648594</v>
      </c>
      <c r="T51" s="34"/>
      <c r="U51" s="9"/>
    </row>
    <row r="52" spans="1:21" ht="21" customHeight="1">
      <c r="A52" s="4">
        <f>'[1]GEN DATA'!A50</f>
        <v>47</v>
      </c>
      <c r="B52" s="5">
        <v>1033108263</v>
      </c>
      <c r="C52" s="6" t="s">
        <v>81</v>
      </c>
      <c r="D52" s="6" t="s">
        <v>82</v>
      </c>
      <c r="E52" s="4" t="s">
        <v>3</v>
      </c>
      <c r="F52" s="4">
        <v>52</v>
      </c>
      <c r="G52" s="4">
        <v>25</v>
      </c>
      <c r="H52" s="4">
        <v>57</v>
      </c>
      <c r="I52" s="4">
        <v>42</v>
      </c>
      <c r="J52" s="4">
        <v>39</v>
      </c>
      <c r="K52" s="4">
        <v>57</v>
      </c>
      <c r="L52" s="4">
        <f t="shared" si="4"/>
        <v>272</v>
      </c>
      <c r="M52" s="4" t="str">
        <f t="shared" si="5"/>
        <v>PASSED</v>
      </c>
      <c r="N52" s="4">
        <f t="shared" si="6"/>
        <v>45</v>
      </c>
      <c r="O52" s="7">
        <f t="shared" si="7"/>
        <v>121</v>
      </c>
      <c r="P52" s="33" t="s">
        <v>257</v>
      </c>
      <c r="Q52" s="31" t="s">
        <v>270</v>
      </c>
      <c r="R52" s="35">
        <v>0</v>
      </c>
      <c r="S52" s="36">
        <v>648566</v>
      </c>
      <c r="T52" s="34"/>
      <c r="U52" s="9"/>
    </row>
    <row r="53" spans="1:21" ht="19.5" customHeight="1">
      <c r="A53" s="4">
        <f>'[1]GEN DATA'!A51</f>
        <v>48</v>
      </c>
      <c r="B53" s="5">
        <v>1033108445</v>
      </c>
      <c r="C53" s="6" t="s">
        <v>83</v>
      </c>
      <c r="D53" s="6" t="s">
        <v>66</v>
      </c>
      <c r="E53" s="4" t="s">
        <v>3</v>
      </c>
      <c r="F53" s="4">
        <v>81</v>
      </c>
      <c r="G53" s="4">
        <v>67</v>
      </c>
      <c r="H53" s="4">
        <v>67</v>
      </c>
      <c r="I53" s="4">
        <v>61</v>
      </c>
      <c r="J53" s="4">
        <v>57</v>
      </c>
      <c r="K53" s="4">
        <v>75</v>
      </c>
      <c r="L53" s="4">
        <f t="shared" si="4"/>
        <v>408</v>
      </c>
      <c r="M53" s="4" t="str">
        <f t="shared" si="5"/>
        <v>FIRST</v>
      </c>
      <c r="N53" s="4">
        <f t="shared" si="6"/>
        <v>68</v>
      </c>
      <c r="O53" s="7">
        <f t="shared" si="7"/>
        <v>21</v>
      </c>
      <c r="P53" s="33" t="s">
        <v>257</v>
      </c>
      <c r="Q53" s="31" t="s">
        <v>270</v>
      </c>
      <c r="R53" s="35">
        <v>0</v>
      </c>
      <c r="S53" s="36">
        <v>648640</v>
      </c>
      <c r="T53" s="34"/>
      <c r="U53" s="9"/>
    </row>
    <row r="54" spans="1:21" ht="24" customHeight="1">
      <c r="A54" s="4">
        <f>'[1]GEN DATA'!A52</f>
        <v>49</v>
      </c>
      <c r="B54" s="5">
        <v>1033108479</v>
      </c>
      <c r="C54" s="6" t="s">
        <v>84</v>
      </c>
      <c r="D54" s="6" t="s">
        <v>82</v>
      </c>
      <c r="E54" s="4" t="s">
        <v>3</v>
      </c>
      <c r="F54" s="4">
        <v>82</v>
      </c>
      <c r="G54" s="4">
        <v>54</v>
      </c>
      <c r="H54" s="4">
        <v>78</v>
      </c>
      <c r="I54" s="4">
        <v>41</v>
      </c>
      <c r="J54" s="4">
        <v>63</v>
      </c>
      <c r="K54" s="4">
        <v>55</v>
      </c>
      <c r="L54" s="4">
        <f t="shared" si="4"/>
        <v>373</v>
      </c>
      <c r="M54" s="4" t="str">
        <f t="shared" si="5"/>
        <v>FIRST</v>
      </c>
      <c r="N54" s="4">
        <f t="shared" si="6"/>
        <v>62</v>
      </c>
      <c r="O54" s="7">
        <f t="shared" si="7"/>
        <v>38</v>
      </c>
      <c r="P54" s="33" t="s">
        <v>259</v>
      </c>
      <c r="Q54" s="31" t="s">
        <v>270</v>
      </c>
      <c r="R54" s="35">
        <v>0</v>
      </c>
      <c r="S54" s="36">
        <v>648653</v>
      </c>
      <c r="T54" s="34"/>
      <c r="U54" s="9"/>
    </row>
    <row r="55" spans="1:21" ht="19.5" customHeight="1">
      <c r="A55" s="4">
        <f>'[1]GEN DATA'!A53</f>
        <v>50</v>
      </c>
      <c r="B55" s="5">
        <v>1033108229</v>
      </c>
      <c r="C55" s="6" t="s">
        <v>256</v>
      </c>
      <c r="D55" s="6" t="s">
        <v>85</v>
      </c>
      <c r="E55" s="4" t="s">
        <v>3</v>
      </c>
      <c r="F55" s="4">
        <v>63</v>
      </c>
      <c r="G55" s="4">
        <v>27</v>
      </c>
      <c r="H55" s="4">
        <v>73</v>
      </c>
      <c r="I55" s="4">
        <v>55</v>
      </c>
      <c r="J55" s="4">
        <v>44</v>
      </c>
      <c r="K55" s="4">
        <v>59</v>
      </c>
      <c r="L55" s="4">
        <f t="shared" si="4"/>
        <v>321</v>
      </c>
      <c r="M55" s="4" t="str">
        <f t="shared" si="5"/>
        <v>SECOND</v>
      </c>
      <c r="N55" s="4">
        <f t="shared" si="6"/>
        <v>54</v>
      </c>
      <c r="O55" s="7">
        <f t="shared" si="7"/>
        <v>78</v>
      </c>
      <c r="P55" s="33" t="s">
        <v>254</v>
      </c>
      <c r="Q55" s="31" t="s">
        <v>270</v>
      </c>
      <c r="R55" s="35">
        <v>0</v>
      </c>
      <c r="S55" s="36">
        <v>648554</v>
      </c>
      <c r="T55" s="34"/>
      <c r="U55" s="9"/>
    </row>
    <row r="56" spans="1:21" ht="21.75" customHeight="1">
      <c r="A56" s="4">
        <f>'[1]GEN DATA'!A54</f>
        <v>51</v>
      </c>
      <c r="B56" s="5">
        <v>1033108371</v>
      </c>
      <c r="C56" s="6" t="s">
        <v>86</v>
      </c>
      <c r="D56" s="6" t="s">
        <v>17</v>
      </c>
      <c r="E56" s="4" t="s">
        <v>3</v>
      </c>
      <c r="F56" s="4">
        <v>55</v>
      </c>
      <c r="G56" s="4">
        <v>22</v>
      </c>
      <c r="H56" s="4">
        <v>57</v>
      </c>
      <c r="I56" s="4">
        <v>51</v>
      </c>
      <c r="J56" s="4">
        <v>32</v>
      </c>
      <c r="K56" s="4">
        <v>53</v>
      </c>
      <c r="L56" s="4">
        <f t="shared" si="4"/>
        <v>270</v>
      </c>
      <c r="M56" s="4" t="str">
        <f t="shared" si="5"/>
        <v>FAILED</v>
      </c>
      <c r="N56" s="4">
        <f t="shared" si="6"/>
        <v>45</v>
      </c>
      <c r="O56" s="7">
        <f t="shared" si="7"/>
        <v>124</v>
      </c>
      <c r="P56" s="33" t="s">
        <v>225</v>
      </c>
      <c r="Q56" s="31"/>
      <c r="R56" s="35"/>
      <c r="S56" s="36"/>
      <c r="T56" s="34"/>
      <c r="U56" s="9"/>
    </row>
    <row r="57" spans="1:21" ht="19.5" customHeight="1">
      <c r="A57" s="4">
        <f>'[1]GEN DATA'!A55</f>
        <v>52</v>
      </c>
      <c r="B57" s="5">
        <v>1033108417</v>
      </c>
      <c r="C57" s="6" t="s">
        <v>87</v>
      </c>
      <c r="D57" s="6" t="s">
        <v>88</v>
      </c>
      <c r="E57" s="4" t="s">
        <v>3</v>
      </c>
      <c r="F57" s="4">
        <v>71</v>
      </c>
      <c r="G57" s="4">
        <v>32</v>
      </c>
      <c r="H57" s="4">
        <v>72</v>
      </c>
      <c r="I57" s="4">
        <v>34</v>
      </c>
      <c r="J57" s="4">
        <v>62</v>
      </c>
      <c r="K57" s="4">
        <v>51</v>
      </c>
      <c r="L57" s="4">
        <f t="shared" si="4"/>
        <v>322</v>
      </c>
      <c r="M57" s="4" t="str">
        <f t="shared" si="5"/>
        <v>FAILED</v>
      </c>
      <c r="N57" s="4">
        <f t="shared" si="6"/>
        <v>54</v>
      </c>
      <c r="O57" s="7">
        <f t="shared" si="7"/>
        <v>76</v>
      </c>
      <c r="P57" s="33" t="s">
        <v>225</v>
      </c>
      <c r="Q57" s="31"/>
      <c r="R57" s="35"/>
      <c r="S57" s="36"/>
      <c r="T57" s="34"/>
      <c r="U57" s="9"/>
    </row>
    <row r="58" spans="1:21" ht="21.75" customHeight="1">
      <c r="A58" s="4">
        <f>'[1]GEN DATA'!A56</f>
        <v>53</v>
      </c>
      <c r="B58" s="5">
        <v>1033108323</v>
      </c>
      <c r="C58" s="6" t="s">
        <v>89</v>
      </c>
      <c r="D58" s="6" t="s">
        <v>90</v>
      </c>
      <c r="E58" s="4" t="s">
        <v>3</v>
      </c>
      <c r="F58" s="4">
        <v>68</v>
      </c>
      <c r="G58" s="4">
        <v>43</v>
      </c>
      <c r="H58" s="4">
        <v>68</v>
      </c>
      <c r="I58" s="4">
        <v>37</v>
      </c>
      <c r="J58" s="4">
        <v>64</v>
      </c>
      <c r="K58" s="4">
        <v>51</v>
      </c>
      <c r="L58" s="4">
        <f t="shared" si="4"/>
        <v>331</v>
      </c>
      <c r="M58" s="4" t="str">
        <f t="shared" si="5"/>
        <v>SECOND</v>
      </c>
      <c r="N58" s="4">
        <f t="shared" si="6"/>
        <v>55</v>
      </c>
      <c r="O58" s="7">
        <f t="shared" si="7"/>
        <v>63</v>
      </c>
      <c r="P58" s="33" t="s">
        <v>254</v>
      </c>
      <c r="Q58" s="31" t="s">
        <v>270</v>
      </c>
      <c r="R58" s="35">
        <v>0</v>
      </c>
      <c r="S58" s="36">
        <v>648592</v>
      </c>
      <c r="T58" s="34"/>
      <c r="U58" s="9"/>
    </row>
    <row r="59" spans="1:21" ht="19.5" customHeight="1">
      <c r="A59" s="4">
        <f>'[1]GEN DATA'!A57</f>
        <v>54</v>
      </c>
      <c r="B59" s="5">
        <v>1033108510</v>
      </c>
      <c r="C59" s="6" t="s">
        <v>91</v>
      </c>
      <c r="D59" s="6" t="s">
        <v>92</v>
      </c>
      <c r="E59" s="4" t="s">
        <v>3</v>
      </c>
      <c r="F59" s="4">
        <v>74</v>
      </c>
      <c r="G59" s="4">
        <v>27</v>
      </c>
      <c r="H59" s="4">
        <v>77</v>
      </c>
      <c r="I59" s="4">
        <v>69</v>
      </c>
      <c r="J59" s="4">
        <v>65</v>
      </c>
      <c r="K59" s="4">
        <v>70</v>
      </c>
      <c r="L59" s="4">
        <f t="shared" si="4"/>
        <v>382</v>
      </c>
      <c r="M59" s="4" t="str">
        <f t="shared" si="5"/>
        <v>FIRST</v>
      </c>
      <c r="N59" s="4">
        <f t="shared" si="6"/>
        <v>64</v>
      </c>
      <c r="O59" s="7">
        <f t="shared" si="7"/>
        <v>30</v>
      </c>
      <c r="P59" s="33" t="s">
        <v>255</v>
      </c>
      <c r="Q59" s="37" t="s">
        <v>270</v>
      </c>
      <c r="R59" s="38">
        <v>0</v>
      </c>
      <c r="S59" s="39">
        <v>648666</v>
      </c>
      <c r="T59" s="34"/>
      <c r="U59" s="9"/>
    </row>
    <row r="60" spans="1:21" ht="23.25" customHeight="1">
      <c r="A60" s="4">
        <f>'[1]GEN DATA'!A58</f>
        <v>55</v>
      </c>
      <c r="B60" s="5">
        <v>1033108449</v>
      </c>
      <c r="C60" s="6" t="s">
        <v>93</v>
      </c>
      <c r="D60" s="6" t="s">
        <v>94</v>
      </c>
      <c r="E60" s="4" t="s">
        <v>3</v>
      </c>
      <c r="F60" s="4">
        <v>79</v>
      </c>
      <c r="G60" s="4">
        <v>68</v>
      </c>
      <c r="H60" s="4">
        <v>67</v>
      </c>
      <c r="I60" s="4">
        <v>50</v>
      </c>
      <c r="J60" s="4">
        <v>50</v>
      </c>
      <c r="K60" s="4">
        <v>75</v>
      </c>
      <c r="L60" s="4">
        <f t="shared" si="4"/>
        <v>389</v>
      </c>
      <c r="M60" s="4" t="str">
        <f t="shared" si="5"/>
        <v>FIRST</v>
      </c>
      <c r="N60" s="4">
        <f t="shared" si="6"/>
        <v>65</v>
      </c>
      <c r="O60" s="7">
        <f t="shared" si="7"/>
        <v>27</v>
      </c>
      <c r="P60" s="33" t="s">
        <v>255</v>
      </c>
      <c r="Q60" s="31" t="s">
        <v>270</v>
      </c>
      <c r="R60" s="35">
        <v>0</v>
      </c>
      <c r="S60" s="36">
        <v>648642</v>
      </c>
      <c r="T60" s="34"/>
      <c r="U60" s="9"/>
    </row>
    <row r="61" spans="1:21" ht="19.5" customHeight="1">
      <c r="A61" s="4">
        <f>'[1]GEN DATA'!A59</f>
        <v>56</v>
      </c>
      <c r="B61" s="5">
        <v>1033108463</v>
      </c>
      <c r="C61" s="6" t="s">
        <v>95</v>
      </c>
      <c r="D61" s="6" t="s">
        <v>96</v>
      </c>
      <c r="E61" s="4" t="s">
        <v>3</v>
      </c>
      <c r="F61" s="4">
        <v>48</v>
      </c>
      <c r="G61" s="4">
        <v>38</v>
      </c>
      <c r="H61" s="4">
        <v>76</v>
      </c>
      <c r="I61" s="4">
        <v>25</v>
      </c>
      <c r="J61" s="4">
        <v>40</v>
      </c>
      <c r="K61" s="4">
        <v>55</v>
      </c>
      <c r="L61" s="4">
        <f t="shared" si="4"/>
        <v>282</v>
      </c>
      <c r="M61" s="4" t="str">
        <f t="shared" si="5"/>
        <v>FAILED</v>
      </c>
      <c r="N61" s="4">
        <f t="shared" si="6"/>
        <v>47</v>
      </c>
      <c r="O61" s="7">
        <f t="shared" si="7"/>
        <v>115</v>
      </c>
      <c r="P61" s="33" t="s">
        <v>225</v>
      </c>
      <c r="Q61" s="31"/>
      <c r="R61" s="35"/>
      <c r="S61" s="36"/>
      <c r="T61" s="34"/>
      <c r="U61" s="9"/>
    </row>
    <row r="62" spans="1:21" ht="19.5" customHeight="1">
      <c r="A62" s="4">
        <f>'[1]GEN DATA'!A60</f>
        <v>57</v>
      </c>
      <c r="B62" s="5">
        <v>1033108493</v>
      </c>
      <c r="C62" s="6" t="s">
        <v>97</v>
      </c>
      <c r="D62" s="6" t="s">
        <v>98</v>
      </c>
      <c r="E62" s="4" t="s">
        <v>3</v>
      </c>
      <c r="F62" s="4">
        <v>29</v>
      </c>
      <c r="G62" s="4">
        <v>20</v>
      </c>
      <c r="H62" s="4">
        <v>56</v>
      </c>
      <c r="I62" s="4">
        <v>39</v>
      </c>
      <c r="J62" s="4">
        <v>29</v>
      </c>
      <c r="K62" s="4">
        <v>41</v>
      </c>
      <c r="L62" s="4">
        <f t="shared" si="4"/>
        <v>214</v>
      </c>
      <c r="M62" s="4" t="str">
        <f t="shared" si="5"/>
        <v>FAILED</v>
      </c>
      <c r="N62" s="4">
        <f t="shared" si="6"/>
        <v>36</v>
      </c>
      <c r="O62" s="7">
        <f t="shared" si="7"/>
        <v>140</v>
      </c>
      <c r="P62" s="33" t="s">
        <v>225</v>
      </c>
      <c r="Q62" s="31"/>
      <c r="R62" s="35"/>
      <c r="S62" s="36"/>
      <c r="T62" s="34"/>
      <c r="U62" s="9"/>
    </row>
    <row r="63" spans="1:21" ht="19.5" customHeight="1">
      <c r="A63" s="4">
        <f>'[1]GEN DATA'!A61</f>
        <v>58</v>
      </c>
      <c r="B63" s="5">
        <v>1033108429</v>
      </c>
      <c r="C63" s="6" t="s">
        <v>99</v>
      </c>
      <c r="D63" s="6" t="s">
        <v>49</v>
      </c>
      <c r="E63" s="4" t="s">
        <v>3</v>
      </c>
      <c r="F63" s="4">
        <v>71</v>
      </c>
      <c r="G63" s="4">
        <v>26</v>
      </c>
      <c r="H63" s="4">
        <v>77</v>
      </c>
      <c r="I63" s="4">
        <v>26</v>
      </c>
      <c r="J63" s="4">
        <v>56</v>
      </c>
      <c r="K63" s="4">
        <v>55</v>
      </c>
      <c r="L63" s="4">
        <f t="shared" si="4"/>
        <v>311</v>
      </c>
      <c r="M63" s="4" t="str">
        <f t="shared" si="5"/>
        <v>FAILED</v>
      </c>
      <c r="N63" s="4">
        <f t="shared" si="6"/>
        <v>52</v>
      </c>
      <c r="O63" s="7">
        <f t="shared" si="7"/>
        <v>85</v>
      </c>
      <c r="P63" s="33" t="s">
        <v>225</v>
      </c>
      <c r="Q63" s="31"/>
      <c r="R63" s="35"/>
      <c r="S63" s="36"/>
      <c r="T63" s="34"/>
      <c r="U63" s="9"/>
    </row>
    <row r="64" spans="1:21" ht="19.5" customHeight="1">
      <c r="A64" s="4">
        <f>'[1]GEN DATA'!A62</f>
        <v>59</v>
      </c>
      <c r="B64" s="5">
        <v>1033108397</v>
      </c>
      <c r="C64" s="6" t="s">
        <v>100</v>
      </c>
      <c r="D64" s="6" t="s">
        <v>101</v>
      </c>
      <c r="E64" s="4" t="s">
        <v>3</v>
      </c>
      <c r="F64" s="4">
        <v>68</v>
      </c>
      <c r="G64" s="4">
        <v>40</v>
      </c>
      <c r="H64" s="4">
        <v>75</v>
      </c>
      <c r="I64" s="4">
        <v>56</v>
      </c>
      <c r="J64" s="4">
        <v>62</v>
      </c>
      <c r="K64" s="4">
        <v>62</v>
      </c>
      <c r="L64" s="4">
        <f t="shared" si="4"/>
        <v>363</v>
      </c>
      <c r="M64" s="4" t="str">
        <f t="shared" si="5"/>
        <v>FIRST</v>
      </c>
      <c r="N64" s="4">
        <f t="shared" si="6"/>
        <v>61</v>
      </c>
      <c r="O64" s="7">
        <f t="shared" si="7"/>
        <v>46</v>
      </c>
      <c r="P64" s="33" t="s">
        <v>259</v>
      </c>
      <c r="Q64" s="31" t="s">
        <v>270</v>
      </c>
      <c r="R64" s="35">
        <v>0</v>
      </c>
      <c r="S64" s="36">
        <v>648623</v>
      </c>
      <c r="T64" s="34"/>
      <c r="U64" s="9"/>
    </row>
    <row r="65" spans="1:21" ht="19.5" customHeight="1">
      <c r="A65" s="4">
        <f>'[1]GEN DATA'!A63</f>
        <v>60</v>
      </c>
      <c r="B65" s="5">
        <v>1033108329</v>
      </c>
      <c r="C65" s="6" t="s">
        <v>102</v>
      </c>
      <c r="D65" s="6" t="s">
        <v>103</v>
      </c>
      <c r="E65" s="4" t="s">
        <v>3</v>
      </c>
      <c r="F65" s="4">
        <v>76</v>
      </c>
      <c r="G65" s="4">
        <v>46</v>
      </c>
      <c r="H65" s="4">
        <v>66</v>
      </c>
      <c r="I65" s="4">
        <v>64</v>
      </c>
      <c r="J65" s="4">
        <v>61</v>
      </c>
      <c r="K65" s="4">
        <v>58</v>
      </c>
      <c r="L65" s="4">
        <f t="shared" si="4"/>
        <v>371</v>
      </c>
      <c r="M65" s="4" t="str">
        <f t="shared" si="5"/>
        <v>FIRST</v>
      </c>
      <c r="N65" s="4">
        <f t="shared" si="6"/>
        <v>62</v>
      </c>
      <c r="O65" s="7">
        <f t="shared" si="7"/>
        <v>41</v>
      </c>
      <c r="P65" s="33" t="s">
        <v>259</v>
      </c>
      <c r="Q65" s="31" t="s">
        <v>270</v>
      </c>
      <c r="R65" s="35">
        <v>0</v>
      </c>
      <c r="S65" s="36">
        <v>648595</v>
      </c>
      <c r="T65" s="34"/>
      <c r="U65" s="9"/>
    </row>
    <row r="66" spans="1:21" ht="24" customHeight="1">
      <c r="A66" s="4">
        <f>'[1]GEN DATA'!A64</f>
        <v>61</v>
      </c>
      <c r="B66" s="5">
        <v>1033108303</v>
      </c>
      <c r="C66" s="6" t="s">
        <v>104</v>
      </c>
      <c r="D66" s="6" t="s">
        <v>105</v>
      </c>
      <c r="E66" s="4" t="s">
        <v>3</v>
      </c>
      <c r="F66" s="4">
        <v>78</v>
      </c>
      <c r="G66" s="4">
        <v>68</v>
      </c>
      <c r="H66" s="4">
        <v>80</v>
      </c>
      <c r="I66" s="4">
        <v>89</v>
      </c>
      <c r="J66" s="4">
        <v>70</v>
      </c>
      <c r="K66" s="4">
        <v>81</v>
      </c>
      <c r="L66" s="4">
        <f t="shared" si="4"/>
        <v>466</v>
      </c>
      <c r="M66" s="4" t="str">
        <f t="shared" si="5"/>
        <v>FIRST</v>
      </c>
      <c r="N66" s="4">
        <f t="shared" si="6"/>
        <v>78</v>
      </c>
      <c r="O66" s="7">
        <f t="shared" si="7"/>
        <v>11</v>
      </c>
      <c r="P66" s="33" t="s">
        <v>260</v>
      </c>
      <c r="Q66" s="31" t="s">
        <v>270</v>
      </c>
      <c r="R66" s="35">
        <v>0</v>
      </c>
      <c r="S66" s="36">
        <v>648583</v>
      </c>
      <c r="T66" s="34"/>
      <c r="U66" s="9"/>
    </row>
    <row r="67" spans="1:21" ht="19.5" customHeight="1">
      <c r="A67" s="4">
        <f>'[1]GEN DATA'!A65</f>
        <v>62</v>
      </c>
      <c r="B67" s="5">
        <v>1033108269</v>
      </c>
      <c r="C67" s="6" t="s">
        <v>106</v>
      </c>
      <c r="D67" s="6" t="s">
        <v>107</v>
      </c>
      <c r="E67" s="4" t="s">
        <v>3</v>
      </c>
      <c r="F67" s="4">
        <v>40</v>
      </c>
      <c r="G67" s="4">
        <v>24</v>
      </c>
      <c r="H67" s="4">
        <v>58</v>
      </c>
      <c r="I67" s="4">
        <v>44</v>
      </c>
      <c r="J67" s="4">
        <v>47</v>
      </c>
      <c r="K67" s="4">
        <v>51</v>
      </c>
      <c r="L67" s="4">
        <f t="shared" si="4"/>
        <v>264</v>
      </c>
      <c r="M67" s="4" t="str">
        <f t="shared" si="5"/>
        <v>PASSED</v>
      </c>
      <c r="N67" s="4">
        <f t="shared" si="6"/>
        <v>44</v>
      </c>
      <c r="O67" s="7">
        <f t="shared" si="7"/>
        <v>128</v>
      </c>
      <c r="P67" s="33" t="s">
        <v>257</v>
      </c>
      <c r="Q67" s="31" t="s">
        <v>270</v>
      </c>
      <c r="R67" s="35">
        <v>0</v>
      </c>
      <c r="S67" s="36">
        <v>648569</v>
      </c>
      <c r="T67" s="34"/>
      <c r="U67" s="9"/>
    </row>
    <row r="68" spans="1:21" ht="19.5" customHeight="1">
      <c r="A68" s="4">
        <f>'[1]GEN DATA'!A66</f>
        <v>63</v>
      </c>
      <c r="B68" s="5">
        <v>1033108233</v>
      </c>
      <c r="C68" s="6" t="s">
        <v>108</v>
      </c>
      <c r="D68" s="6" t="s">
        <v>103</v>
      </c>
      <c r="E68" s="4" t="s">
        <v>3</v>
      </c>
      <c r="F68" s="4">
        <v>66</v>
      </c>
      <c r="G68" s="4">
        <v>28</v>
      </c>
      <c r="H68" s="4">
        <v>59</v>
      </c>
      <c r="I68" s="4">
        <v>42</v>
      </c>
      <c r="J68" s="4">
        <v>45</v>
      </c>
      <c r="K68" s="4">
        <v>60</v>
      </c>
      <c r="L68" s="4">
        <f t="shared" si="4"/>
        <v>300</v>
      </c>
      <c r="M68" s="4" t="str">
        <f t="shared" si="5"/>
        <v>SECOND</v>
      </c>
      <c r="N68" s="4">
        <f t="shared" si="6"/>
        <v>50</v>
      </c>
      <c r="O68" s="7">
        <f t="shared" si="7"/>
        <v>97</v>
      </c>
      <c r="P68" s="33" t="s">
        <v>257</v>
      </c>
      <c r="Q68" s="37" t="s">
        <v>270</v>
      </c>
      <c r="R68" s="38">
        <v>0</v>
      </c>
      <c r="S68" s="39">
        <v>648556</v>
      </c>
      <c r="T68" s="34"/>
      <c r="U68" s="9"/>
    </row>
    <row r="69" spans="1:21" ht="19.5" customHeight="1">
      <c r="A69" s="4">
        <f>'[1]GEN DATA'!A67</f>
        <v>64</v>
      </c>
      <c r="B69" s="5">
        <v>1033108491</v>
      </c>
      <c r="C69" s="6" t="s">
        <v>109</v>
      </c>
      <c r="D69" s="6" t="s">
        <v>49</v>
      </c>
      <c r="E69" s="4" t="s">
        <v>3</v>
      </c>
      <c r="F69" s="4">
        <v>71</v>
      </c>
      <c r="G69" s="4">
        <v>37</v>
      </c>
      <c r="H69" s="4">
        <v>76</v>
      </c>
      <c r="I69" s="4">
        <v>45</v>
      </c>
      <c r="J69" s="4">
        <v>77</v>
      </c>
      <c r="K69" s="4">
        <v>66</v>
      </c>
      <c r="L69" s="4">
        <f t="shared" si="4"/>
        <v>372</v>
      </c>
      <c r="M69" s="4" t="str">
        <f t="shared" si="5"/>
        <v>FIRST</v>
      </c>
      <c r="N69" s="4">
        <f t="shared" si="6"/>
        <v>62</v>
      </c>
      <c r="O69" s="7">
        <f t="shared" si="7"/>
        <v>39</v>
      </c>
      <c r="P69" s="33" t="s">
        <v>259</v>
      </c>
      <c r="Q69" s="31" t="s">
        <v>270</v>
      </c>
      <c r="R69" s="35">
        <v>0</v>
      </c>
      <c r="S69" s="36">
        <v>648658</v>
      </c>
      <c r="T69" s="34"/>
      <c r="U69" s="9"/>
    </row>
    <row r="70" spans="1:21" ht="19.5" customHeight="1">
      <c r="A70" s="4">
        <f>'[1]GEN DATA'!A68</f>
        <v>65</v>
      </c>
      <c r="B70" s="5">
        <v>1033108373</v>
      </c>
      <c r="C70" s="6" t="s">
        <v>110</v>
      </c>
      <c r="D70" s="6" t="s">
        <v>62</v>
      </c>
      <c r="E70" s="4" t="s">
        <v>3</v>
      </c>
      <c r="F70" s="4">
        <v>91</v>
      </c>
      <c r="G70" s="4">
        <v>34</v>
      </c>
      <c r="H70" s="4">
        <v>71</v>
      </c>
      <c r="I70" s="4">
        <v>56</v>
      </c>
      <c r="J70" s="4">
        <v>63</v>
      </c>
      <c r="K70" s="4">
        <v>84</v>
      </c>
      <c r="L70" s="4">
        <f aca="true" t="shared" si="8" ref="L70:L101">SUM(F70:K70)</f>
        <v>399</v>
      </c>
      <c r="M70" s="4" t="str">
        <f aca="true" t="shared" si="9" ref="M70:M101">IF(OR(F70="AB",G70="AB",H70="AB",I70="AB",J70="AB",K70="AB"),"AB",IF(AND(F70&gt;34,G70&gt;19,H70&gt;34,I70&gt;34,J70&gt;34,K70&gt;34,L70&gt;359),"FIRST",IF(AND(F70&gt;34,G70&gt;19,H70&gt;34,I70&gt;34,J70&gt;34,K70&gt;34,L70&gt;299),"SECOND",IF(AND(F70&gt;34,G70&gt;19,H70&gt;34,I70&gt;34,J70&gt;34,K70&gt;34),"PASSED","FAILED"))))</f>
        <v>FIRST</v>
      </c>
      <c r="N70" s="4">
        <f aca="true" t="shared" si="10" ref="N70:N101">ROUND(L70/6,0)</f>
        <v>67</v>
      </c>
      <c r="O70" s="7">
        <f aca="true" t="shared" si="11" ref="O70:O101">RANK(L70,$L$6:$L$153)</f>
        <v>24</v>
      </c>
      <c r="P70" s="33" t="s">
        <v>255</v>
      </c>
      <c r="Q70" s="31" t="s">
        <v>270</v>
      </c>
      <c r="R70" s="35">
        <v>0</v>
      </c>
      <c r="S70" s="36">
        <v>648613</v>
      </c>
      <c r="T70" s="34"/>
      <c r="U70" s="9"/>
    </row>
    <row r="71" spans="1:21" ht="19.5" customHeight="1">
      <c r="A71" s="4">
        <f>'[1]GEN DATA'!A69</f>
        <v>66</v>
      </c>
      <c r="B71" s="5">
        <v>1033108239</v>
      </c>
      <c r="C71" s="6" t="s">
        <v>111</v>
      </c>
      <c r="D71" s="6" t="s">
        <v>112</v>
      </c>
      <c r="E71" s="4" t="s">
        <v>3</v>
      </c>
      <c r="F71" s="4">
        <v>17</v>
      </c>
      <c r="G71" s="4">
        <v>11</v>
      </c>
      <c r="H71" s="4">
        <v>32</v>
      </c>
      <c r="I71" s="4">
        <v>21</v>
      </c>
      <c r="J71" s="4">
        <v>19</v>
      </c>
      <c r="K71" s="4">
        <v>34</v>
      </c>
      <c r="L71" s="4">
        <f t="shared" si="8"/>
        <v>134</v>
      </c>
      <c r="M71" s="4" t="str">
        <f t="shared" si="9"/>
        <v>FAILED</v>
      </c>
      <c r="N71" s="4">
        <f t="shared" si="10"/>
        <v>22</v>
      </c>
      <c r="O71" s="7">
        <f t="shared" si="11"/>
        <v>146</v>
      </c>
      <c r="P71" s="33" t="s">
        <v>225</v>
      </c>
      <c r="Q71" s="31"/>
      <c r="R71" s="35"/>
      <c r="S71" s="36"/>
      <c r="T71" s="34"/>
      <c r="U71" s="9"/>
    </row>
    <row r="72" spans="1:21" ht="19.5" customHeight="1">
      <c r="A72" s="4">
        <f>'[1]GEN DATA'!A70</f>
        <v>67</v>
      </c>
      <c r="B72" s="5">
        <v>1033108319</v>
      </c>
      <c r="C72" s="6" t="s">
        <v>113</v>
      </c>
      <c r="D72" s="6" t="s">
        <v>2</v>
      </c>
      <c r="E72" s="4" t="s">
        <v>3</v>
      </c>
      <c r="F72" s="4">
        <v>64</v>
      </c>
      <c r="G72" s="4">
        <v>23</v>
      </c>
      <c r="H72" s="4">
        <v>61</v>
      </c>
      <c r="I72" s="4">
        <v>50</v>
      </c>
      <c r="J72" s="4">
        <v>58</v>
      </c>
      <c r="K72" s="4">
        <v>55</v>
      </c>
      <c r="L72" s="4">
        <f t="shared" si="8"/>
        <v>311</v>
      </c>
      <c r="M72" s="4" t="str">
        <f t="shared" si="9"/>
        <v>SECOND</v>
      </c>
      <c r="N72" s="4">
        <f t="shared" si="10"/>
        <v>52</v>
      </c>
      <c r="O72" s="7">
        <f t="shared" si="11"/>
        <v>85</v>
      </c>
      <c r="P72" s="33" t="s">
        <v>254</v>
      </c>
      <c r="Q72" s="31" t="s">
        <v>270</v>
      </c>
      <c r="R72" s="35">
        <v>0</v>
      </c>
      <c r="S72" s="36">
        <v>648591</v>
      </c>
      <c r="T72" s="34"/>
      <c r="U72" s="9"/>
    </row>
    <row r="73" spans="1:21" ht="19.5" customHeight="1">
      <c r="A73" s="4">
        <f>'[1]GEN DATA'!A71</f>
        <v>68</v>
      </c>
      <c r="B73" s="5">
        <v>1033108461</v>
      </c>
      <c r="C73" s="13" t="s">
        <v>114</v>
      </c>
      <c r="D73" s="13" t="s">
        <v>115</v>
      </c>
      <c r="E73" s="4" t="s">
        <v>116</v>
      </c>
      <c r="F73" s="4">
        <v>46</v>
      </c>
      <c r="G73" s="4">
        <v>25</v>
      </c>
      <c r="H73" s="4">
        <v>50</v>
      </c>
      <c r="I73" s="4">
        <v>19</v>
      </c>
      <c r="J73" s="4">
        <v>33</v>
      </c>
      <c r="K73" s="4">
        <v>45</v>
      </c>
      <c r="L73" s="4">
        <f t="shared" si="8"/>
        <v>218</v>
      </c>
      <c r="M73" s="4" t="str">
        <f t="shared" si="9"/>
        <v>FAILED</v>
      </c>
      <c r="N73" s="4">
        <f t="shared" si="10"/>
        <v>36</v>
      </c>
      <c r="O73" s="7">
        <f t="shared" si="11"/>
        <v>139</v>
      </c>
      <c r="P73" s="33" t="s">
        <v>225</v>
      </c>
      <c r="Q73" s="31"/>
      <c r="R73" s="35"/>
      <c r="S73" s="36"/>
      <c r="T73" s="34"/>
      <c r="U73" s="9"/>
    </row>
    <row r="74" spans="1:21" ht="19.5" customHeight="1">
      <c r="A74" s="4">
        <f>'[1]GEN DATA'!A72</f>
        <v>69</v>
      </c>
      <c r="B74" s="5">
        <v>1033108477</v>
      </c>
      <c r="C74" s="13" t="s">
        <v>117</v>
      </c>
      <c r="D74" s="13" t="s">
        <v>19</v>
      </c>
      <c r="E74" s="4" t="s">
        <v>116</v>
      </c>
      <c r="F74" s="4">
        <v>58</v>
      </c>
      <c r="G74" s="4">
        <v>41</v>
      </c>
      <c r="H74" s="4">
        <v>79</v>
      </c>
      <c r="I74" s="4">
        <v>51</v>
      </c>
      <c r="J74" s="4">
        <v>62</v>
      </c>
      <c r="K74" s="4">
        <v>73</v>
      </c>
      <c r="L74" s="4">
        <f t="shared" si="8"/>
        <v>364</v>
      </c>
      <c r="M74" s="4" t="str">
        <f t="shared" si="9"/>
        <v>FIRST</v>
      </c>
      <c r="N74" s="4">
        <f t="shared" si="10"/>
        <v>61</v>
      </c>
      <c r="O74" s="7">
        <f t="shared" si="11"/>
        <v>45</v>
      </c>
      <c r="P74" s="33" t="s">
        <v>259</v>
      </c>
      <c r="Q74" s="31" t="s">
        <v>270</v>
      </c>
      <c r="R74" s="35">
        <v>0</v>
      </c>
      <c r="S74" s="36">
        <v>648652</v>
      </c>
      <c r="T74" s="34"/>
      <c r="U74" s="9"/>
    </row>
    <row r="75" spans="1:21" ht="19.5" customHeight="1">
      <c r="A75" s="4">
        <f>'[1]GEN DATA'!A73</f>
        <v>70</v>
      </c>
      <c r="B75" s="5">
        <v>1033108231</v>
      </c>
      <c r="C75" s="13" t="s">
        <v>118</v>
      </c>
      <c r="D75" s="13" t="s">
        <v>105</v>
      </c>
      <c r="E75" s="4" t="s">
        <v>116</v>
      </c>
      <c r="F75" s="4">
        <v>62</v>
      </c>
      <c r="G75" s="4">
        <v>34</v>
      </c>
      <c r="H75" s="4">
        <v>81</v>
      </c>
      <c r="I75" s="4">
        <v>69</v>
      </c>
      <c r="J75" s="4">
        <v>63</v>
      </c>
      <c r="K75" s="4">
        <v>69</v>
      </c>
      <c r="L75" s="4">
        <f t="shared" si="8"/>
        <v>378</v>
      </c>
      <c r="M75" s="4" t="str">
        <f t="shared" si="9"/>
        <v>FIRST</v>
      </c>
      <c r="N75" s="4">
        <f t="shared" si="10"/>
        <v>63</v>
      </c>
      <c r="O75" s="7">
        <f t="shared" si="11"/>
        <v>34</v>
      </c>
      <c r="P75" s="33" t="s">
        <v>255</v>
      </c>
      <c r="Q75" s="31" t="s">
        <v>270</v>
      </c>
      <c r="R75" s="35">
        <v>0</v>
      </c>
      <c r="S75" s="36">
        <v>648555</v>
      </c>
      <c r="T75" s="34"/>
      <c r="U75" s="9"/>
    </row>
    <row r="76" spans="1:21" ht="19.5" customHeight="1">
      <c r="A76" s="4">
        <f>'[1]GEN DATA'!A74</f>
        <v>71</v>
      </c>
      <c r="B76" s="5">
        <v>1033108251</v>
      </c>
      <c r="C76" s="13" t="s">
        <v>119</v>
      </c>
      <c r="D76" s="13" t="s">
        <v>120</v>
      </c>
      <c r="E76" s="4" t="s">
        <v>116</v>
      </c>
      <c r="F76" s="4">
        <v>37</v>
      </c>
      <c r="G76" s="4">
        <v>20</v>
      </c>
      <c r="H76" s="4">
        <v>42</v>
      </c>
      <c r="I76" s="4">
        <v>34</v>
      </c>
      <c r="J76" s="4">
        <v>30</v>
      </c>
      <c r="K76" s="4">
        <v>38</v>
      </c>
      <c r="L76" s="4">
        <f t="shared" si="8"/>
        <v>201</v>
      </c>
      <c r="M76" s="4" t="str">
        <f t="shared" si="9"/>
        <v>FAILED</v>
      </c>
      <c r="N76" s="4">
        <f t="shared" si="10"/>
        <v>34</v>
      </c>
      <c r="O76" s="7">
        <f t="shared" si="11"/>
        <v>143</v>
      </c>
      <c r="P76" s="33" t="s">
        <v>225</v>
      </c>
      <c r="Q76" s="31"/>
      <c r="R76" s="35"/>
      <c r="S76" s="36"/>
      <c r="T76" s="34"/>
      <c r="U76" s="9"/>
    </row>
    <row r="77" spans="1:21" ht="19.5" customHeight="1">
      <c r="A77" s="4">
        <f>'[1]GEN DATA'!A75</f>
        <v>72</v>
      </c>
      <c r="B77" s="5">
        <v>1033108511</v>
      </c>
      <c r="C77" s="13" t="s">
        <v>119</v>
      </c>
      <c r="D77" s="13" t="s">
        <v>45</v>
      </c>
      <c r="E77" s="4" t="s">
        <v>116</v>
      </c>
      <c r="F77" s="4">
        <v>93</v>
      </c>
      <c r="G77" s="4">
        <v>41</v>
      </c>
      <c r="H77" s="4">
        <v>80</v>
      </c>
      <c r="I77" s="4">
        <v>84</v>
      </c>
      <c r="J77" s="4">
        <v>74</v>
      </c>
      <c r="K77" s="4">
        <v>71</v>
      </c>
      <c r="L77" s="4">
        <f t="shared" si="8"/>
        <v>443</v>
      </c>
      <c r="M77" s="4" t="str">
        <f t="shared" si="9"/>
        <v>FIRST</v>
      </c>
      <c r="N77" s="4">
        <f t="shared" si="10"/>
        <v>74</v>
      </c>
      <c r="O77" s="7">
        <f t="shared" si="11"/>
        <v>17</v>
      </c>
      <c r="P77" s="33" t="s">
        <v>260</v>
      </c>
      <c r="Q77" s="31" t="s">
        <v>270</v>
      </c>
      <c r="R77" s="35">
        <v>0</v>
      </c>
      <c r="S77" s="36">
        <v>648667</v>
      </c>
      <c r="T77" s="34"/>
      <c r="U77" s="9"/>
    </row>
    <row r="78" spans="1:21" ht="19.5" customHeight="1">
      <c r="A78" s="4">
        <f>'[1]GEN DATA'!A76</f>
        <v>73</v>
      </c>
      <c r="B78" s="5">
        <v>1033108419</v>
      </c>
      <c r="C78" s="13" t="s">
        <v>121</v>
      </c>
      <c r="D78" s="13" t="s">
        <v>122</v>
      </c>
      <c r="E78" s="4" t="s">
        <v>116</v>
      </c>
      <c r="F78" s="4">
        <v>67</v>
      </c>
      <c r="G78" s="4">
        <v>34</v>
      </c>
      <c r="H78" s="4">
        <v>79</v>
      </c>
      <c r="I78" s="4">
        <v>34</v>
      </c>
      <c r="J78" s="4">
        <v>68</v>
      </c>
      <c r="K78" s="4">
        <v>62</v>
      </c>
      <c r="L78" s="4">
        <f t="shared" si="8"/>
        <v>344</v>
      </c>
      <c r="M78" s="4" t="str">
        <f t="shared" si="9"/>
        <v>FAILED</v>
      </c>
      <c r="N78" s="4">
        <f t="shared" si="10"/>
        <v>57</v>
      </c>
      <c r="O78" s="7">
        <f t="shared" si="11"/>
        <v>56</v>
      </c>
      <c r="P78" s="33" t="s">
        <v>225</v>
      </c>
      <c r="Q78" s="31"/>
      <c r="R78" s="35"/>
      <c r="S78" s="36"/>
      <c r="T78" s="34"/>
      <c r="U78" s="9"/>
    </row>
    <row r="79" spans="1:21" ht="19.5" customHeight="1">
      <c r="A79" s="4">
        <f>'[1]GEN DATA'!A77</f>
        <v>74</v>
      </c>
      <c r="B79" s="5">
        <v>1033108409</v>
      </c>
      <c r="C79" s="13" t="s">
        <v>123</v>
      </c>
      <c r="D79" s="13" t="s">
        <v>62</v>
      </c>
      <c r="E79" s="4" t="s">
        <v>116</v>
      </c>
      <c r="F79" s="4">
        <v>84</v>
      </c>
      <c r="G79" s="4">
        <v>56</v>
      </c>
      <c r="H79" s="4">
        <v>89</v>
      </c>
      <c r="I79" s="4">
        <v>84</v>
      </c>
      <c r="J79" s="4">
        <v>72</v>
      </c>
      <c r="K79" s="4">
        <v>88</v>
      </c>
      <c r="L79" s="4">
        <f t="shared" si="8"/>
        <v>473</v>
      </c>
      <c r="M79" s="4" t="str">
        <f t="shared" si="9"/>
        <v>FIRST</v>
      </c>
      <c r="N79" s="4">
        <f t="shared" si="10"/>
        <v>79</v>
      </c>
      <c r="O79" s="7">
        <f t="shared" si="11"/>
        <v>9</v>
      </c>
      <c r="P79" s="33" t="s">
        <v>253</v>
      </c>
      <c r="Q79" s="31" t="s">
        <v>270</v>
      </c>
      <c r="R79" s="35">
        <v>0</v>
      </c>
      <c r="S79" s="36">
        <v>648629</v>
      </c>
      <c r="T79" s="34"/>
      <c r="U79" s="9"/>
    </row>
    <row r="80" spans="1:21" ht="19.5" customHeight="1">
      <c r="A80" s="4">
        <f>'[1]GEN DATA'!A79</f>
        <v>76</v>
      </c>
      <c r="B80" s="5">
        <v>1033108273</v>
      </c>
      <c r="C80" s="13" t="s">
        <v>125</v>
      </c>
      <c r="D80" s="13" t="s">
        <v>36</v>
      </c>
      <c r="E80" s="4" t="s">
        <v>116</v>
      </c>
      <c r="F80" s="4">
        <v>58</v>
      </c>
      <c r="G80" s="4">
        <v>37</v>
      </c>
      <c r="H80" s="4">
        <v>54</v>
      </c>
      <c r="I80" s="4">
        <v>44</v>
      </c>
      <c r="J80" s="4">
        <v>58</v>
      </c>
      <c r="K80" s="4">
        <v>50</v>
      </c>
      <c r="L80" s="4">
        <f t="shared" si="8"/>
        <v>301</v>
      </c>
      <c r="M80" s="4" t="str">
        <f t="shared" si="9"/>
        <v>SECOND</v>
      </c>
      <c r="N80" s="4">
        <f t="shared" si="10"/>
        <v>50</v>
      </c>
      <c r="O80" s="7">
        <f t="shared" si="11"/>
        <v>94</v>
      </c>
      <c r="P80" s="33" t="s">
        <v>257</v>
      </c>
      <c r="Q80" s="31" t="s">
        <v>270</v>
      </c>
      <c r="R80" s="35">
        <v>0</v>
      </c>
      <c r="S80" s="36">
        <v>648570</v>
      </c>
      <c r="T80" s="34"/>
      <c r="U80" s="9"/>
    </row>
    <row r="81" spans="1:21" ht="19.5" customHeight="1">
      <c r="A81" s="4">
        <f>'[1]GEN DATA'!A78</f>
        <v>75</v>
      </c>
      <c r="B81" s="5">
        <v>1033108411</v>
      </c>
      <c r="C81" s="13" t="s">
        <v>124</v>
      </c>
      <c r="D81" s="13" t="s">
        <v>2</v>
      </c>
      <c r="E81" s="4" t="s">
        <v>116</v>
      </c>
      <c r="F81" s="4">
        <v>46</v>
      </c>
      <c r="G81" s="4">
        <v>37</v>
      </c>
      <c r="H81" s="4">
        <v>58</v>
      </c>
      <c r="I81" s="4">
        <v>39</v>
      </c>
      <c r="J81" s="4">
        <v>39</v>
      </c>
      <c r="K81" s="4">
        <v>61</v>
      </c>
      <c r="L81" s="4">
        <f t="shared" si="8"/>
        <v>280</v>
      </c>
      <c r="M81" s="4" t="str">
        <f t="shared" si="9"/>
        <v>PASSED</v>
      </c>
      <c r="N81" s="4">
        <f t="shared" si="10"/>
        <v>47</v>
      </c>
      <c r="O81" s="7">
        <f t="shared" si="11"/>
        <v>117</v>
      </c>
      <c r="P81" s="33" t="s">
        <v>257</v>
      </c>
      <c r="Q81" s="31" t="s">
        <v>270</v>
      </c>
      <c r="R81" s="35">
        <v>0</v>
      </c>
      <c r="S81" s="36">
        <v>648630</v>
      </c>
      <c r="T81" s="34"/>
      <c r="U81" s="9"/>
    </row>
    <row r="82" spans="1:21" ht="19.5" customHeight="1">
      <c r="A82" s="4">
        <f>'[1]GEN DATA'!A80</f>
        <v>77</v>
      </c>
      <c r="B82" s="5">
        <v>1033108425</v>
      </c>
      <c r="C82" s="13" t="s">
        <v>126</v>
      </c>
      <c r="D82" s="13" t="s">
        <v>105</v>
      </c>
      <c r="E82" s="4" t="s">
        <v>116</v>
      </c>
      <c r="F82" s="4">
        <v>60</v>
      </c>
      <c r="G82" s="4">
        <v>20</v>
      </c>
      <c r="H82" s="4">
        <v>70</v>
      </c>
      <c r="I82" s="4">
        <v>23</v>
      </c>
      <c r="J82" s="4">
        <v>50</v>
      </c>
      <c r="K82" s="4">
        <v>53</v>
      </c>
      <c r="L82" s="4">
        <f t="shared" si="8"/>
        <v>276</v>
      </c>
      <c r="M82" s="4" t="str">
        <f t="shared" si="9"/>
        <v>FAILED</v>
      </c>
      <c r="N82" s="4">
        <f t="shared" si="10"/>
        <v>46</v>
      </c>
      <c r="O82" s="7">
        <f t="shared" si="11"/>
        <v>119</v>
      </c>
      <c r="P82" s="33" t="s">
        <v>225</v>
      </c>
      <c r="Q82" s="31"/>
      <c r="R82" s="35"/>
      <c r="S82" s="36"/>
      <c r="T82" s="34"/>
      <c r="U82" s="9"/>
    </row>
    <row r="83" spans="1:21" ht="24" customHeight="1">
      <c r="A83" s="4">
        <f>'[1]GEN DATA'!A81</f>
        <v>78</v>
      </c>
      <c r="B83" s="5">
        <v>1033108297</v>
      </c>
      <c r="C83" s="13" t="s">
        <v>127</v>
      </c>
      <c r="D83" s="13" t="s">
        <v>5</v>
      </c>
      <c r="E83" s="4" t="s">
        <v>116</v>
      </c>
      <c r="F83" s="4">
        <v>51</v>
      </c>
      <c r="G83" s="4">
        <v>37</v>
      </c>
      <c r="H83" s="4">
        <v>69</v>
      </c>
      <c r="I83" s="4">
        <v>48</v>
      </c>
      <c r="J83" s="4">
        <v>51</v>
      </c>
      <c r="K83" s="4">
        <v>68</v>
      </c>
      <c r="L83" s="4">
        <f t="shared" si="8"/>
        <v>324</v>
      </c>
      <c r="M83" s="4" t="str">
        <f t="shared" si="9"/>
        <v>SECOND</v>
      </c>
      <c r="N83" s="4">
        <f t="shared" si="10"/>
        <v>54</v>
      </c>
      <c r="O83" s="7">
        <f t="shared" si="11"/>
        <v>73</v>
      </c>
      <c r="P83" s="33" t="s">
        <v>254</v>
      </c>
      <c r="Q83" s="31" t="s">
        <v>270</v>
      </c>
      <c r="R83" s="35">
        <v>0</v>
      </c>
      <c r="S83" s="36">
        <v>648580</v>
      </c>
      <c r="T83" s="34"/>
      <c r="U83" s="9"/>
    </row>
    <row r="84" spans="1:21" ht="24" customHeight="1">
      <c r="A84" s="4">
        <f>'[1]GEN DATA'!A82</f>
        <v>79</v>
      </c>
      <c r="B84" s="5">
        <v>1033108447</v>
      </c>
      <c r="C84" s="13" t="s">
        <v>128</v>
      </c>
      <c r="D84" s="13" t="s">
        <v>105</v>
      </c>
      <c r="E84" s="4" t="s">
        <v>116</v>
      </c>
      <c r="F84" s="4">
        <v>41</v>
      </c>
      <c r="G84" s="4">
        <v>38</v>
      </c>
      <c r="H84" s="4">
        <v>56</v>
      </c>
      <c r="I84" s="4">
        <v>42</v>
      </c>
      <c r="J84" s="4">
        <v>47</v>
      </c>
      <c r="K84" s="4">
        <v>66</v>
      </c>
      <c r="L84" s="4">
        <f t="shared" si="8"/>
        <v>290</v>
      </c>
      <c r="M84" s="4" t="str">
        <f t="shared" si="9"/>
        <v>PASSED</v>
      </c>
      <c r="N84" s="4">
        <f t="shared" si="10"/>
        <v>48</v>
      </c>
      <c r="O84" s="7">
        <f t="shared" si="11"/>
        <v>112</v>
      </c>
      <c r="P84" s="33" t="s">
        <v>257</v>
      </c>
      <c r="Q84" s="31" t="s">
        <v>270</v>
      </c>
      <c r="R84" s="35">
        <v>0</v>
      </c>
      <c r="S84" s="36">
        <v>648641</v>
      </c>
      <c r="T84" s="34"/>
      <c r="U84" s="9"/>
    </row>
    <row r="85" spans="1:21" ht="19.5" customHeight="1">
      <c r="A85" s="4">
        <f>'[1]GEN DATA'!A83</f>
        <v>80</v>
      </c>
      <c r="B85" s="5">
        <v>1033108315</v>
      </c>
      <c r="C85" s="13" t="s">
        <v>129</v>
      </c>
      <c r="D85" s="13" t="s">
        <v>130</v>
      </c>
      <c r="E85" s="4" t="s">
        <v>116</v>
      </c>
      <c r="F85" s="4">
        <v>47</v>
      </c>
      <c r="G85" s="4">
        <v>45</v>
      </c>
      <c r="H85" s="4">
        <v>58</v>
      </c>
      <c r="I85" s="4">
        <v>42</v>
      </c>
      <c r="J85" s="4">
        <v>73</v>
      </c>
      <c r="K85" s="4">
        <v>63</v>
      </c>
      <c r="L85" s="4">
        <f t="shared" si="8"/>
        <v>328</v>
      </c>
      <c r="M85" s="4" t="str">
        <f t="shared" si="9"/>
        <v>SECOND</v>
      </c>
      <c r="N85" s="4">
        <f t="shared" si="10"/>
        <v>55</v>
      </c>
      <c r="O85" s="7">
        <f t="shared" si="11"/>
        <v>66</v>
      </c>
      <c r="P85" s="33" t="s">
        <v>254</v>
      </c>
      <c r="Q85" s="31" t="s">
        <v>270</v>
      </c>
      <c r="R85" s="35">
        <v>0</v>
      </c>
      <c r="S85" s="36">
        <v>648589</v>
      </c>
      <c r="T85" s="34"/>
      <c r="U85" s="9"/>
    </row>
    <row r="86" spans="1:21" ht="19.5" customHeight="1">
      <c r="A86" s="4">
        <f>'[1]GEN DATA'!A84</f>
        <v>81</v>
      </c>
      <c r="B86" s="5">
        <v>1033108379</v>
      </c>
      <c r="C86" s="13" t="s">
        <v>131</v>
      </c>
      <c r="D86" s="13" t="s">
        <v>103</v>
      </c>
      <c r="E86" s="4" t="s">
        <v>116</v>
      </c>
      <c r="F86" s="4">
        <v>58</v>
      </c>
      <c r="G86" s="4">
        <v>23</v>
      </c>
      <c r="H86" s="4">
        <v>68</v>
      </c>
      <c r="I86" s="4">
        <v>44</v>
      </c>
      <c r="J86" s="4">
        <v>39</v>
      </c>
      <c r="K86" s="4">
        <v>61</v>
      </c>
      <c r="L86" s="4">
        <f t="shared" si="8"/>
        <v>293</v>
      </c>
      <c r="M86" s="4" t="str">
        <f t="shared" si="9"/>
        <v>PASSED</v>
      </c>
      <c r="N86" s="4">
        <f t="shared" si="10"/>
        <v>49</v>
      </c>
      <c r="O86" s="7">
        <f t="shared" si="11"/>
        <v>105</v>
      </c>
      <c r="P86" s="33" t="s">
        <v>257</v>
      </c>
      <c r="Q86" s="31" t="s">
        <v>270</v>
      </c>
      <c r="R86" s="35">
        <v>0</v>
      </c>
      <c r="S86" s="36">
        <v>648615</v>
      </c>
      <c r="T86" s="34"/>
      <c r="U86" s="9"/>
    </row>
    <row r="87" spans="1:21" ht="19.5" customHeight="1">
      <c r="A87" s="4">
        <f>'[1]GEN DATA'!A85</f>
        <v>82</v>
      </c>
      <c r="B87" s="5">
        <v>1033108337</v>
      </c>
      <c r="C87" s="13" t="s">
        <v>132</v>
      </c>
      <c r="D87" s="13" t="s">
        <v>5</v>
      </c>
      <c r="E87" s="4" t="s">
        <v>116</v>
      </c>
      <c r="F87" s="4">
        <v>62</v>
      </c>
      <c r="G87" s="4">
        <v>22</v>
      </c>
      <c r="H87" s="4">
        <v>57</v>
      </c>
      <c r="I87" s="4">
        <v>39</v>
      </c>
      <c r="J87" s="4">
        <v>31</v>
      </c>
      <c r="K87" s="4">
        <v>47</v>
      </c>
      <c r="L87" s="4">
        <f t="shared" si="8"/>
        <v>258</v>
      </c>
      <c r="M87" s="4" t="str">
        <f t="shared" si="9"/>
        <v>FAILED</v>
      </c>
      <c r="N87" s="4">
        <f t="shared" si="10"/>
        <v>43</v>
      </c>
      <c r="O87" s="7">
        <f t="shared" si="11"/>
        <v>133</v>
      </c>
      <c r="P87" s="33" t="s">
        <v>225</v>
      </c>
      <c r="Q87" s="31"/>
      <c r="R87" s="35"/>
      <c r="S87" s="36"/>
      <c r="T87" s="34"/>
      <c r="U87" s="9"/>
    </row>
    <row r="88" spans="1:21" ht="19.5" customHeight="1">
      <c r="A88" s="4">
        <f>'[1]GEN DATA'!A86</f>
        <v>83</v>
      </c>
      <c r="B88" s="5">
        <v>1033108257</v>
      </c>
      <c r="C88" s="13" t="s">
        <v>133</v>
      </c>
      <c r="D88" s="13" t="s">
        <v>2</v>
      </c>
      <c r="E88" s="4" t="s">
        <v>116</v>
      </c>
      <c r="F88" s="4">
        <v>53</v>
      </c>
      <c r="G88" s="4">
        <v>20</v>
      </c>
      <c r="H88" s="4">
        <v>57</v>
      </c>
      <c r="I88" s="4">
        <v>51</v>
      </c>
      <c r="J88" s="4">
        <v>58</v>
      </c>
      <c r="K88" s="4">
        <v>55</v>
      </c>
      <c r="L88" s="4">
        <f t="shared" si="8"/>
        <v>294</v>
      </c>
      <c r="M88" s="4" t="str">
        <f t="shared" si="9"/>
        <v>PASSED</v>
      </c>
      <c r="N88" s="4">
        <f t="shared" si="10"/>
        <v>49</v>
      </c>
      <c r="O88" s="7">
        <f t="shared" si="11"/>
        <v>103</v>
      </c>
      <c r="P88" s="33" t="s">
        <v>257</v>
      </c>
      <c r="Q88" s="31" t="s">
        <v>270</v>
      </c>
      <c r="R88" s="35">
        <v>0</v>
      </c>
      <c r="S88" s="36">
        <v>648690</v>
      </c>
      <c r="T88" s="34"/>
      <c r="U88" s="9"/>
    </row>
    <row r="89" spans="1:21" ht="19.5" customHeight="1">
      <c r="A89" s="4">
        <f>'[1]GEN DATA'!A87</f>
        <v>84</v>
      </c>
      <c r="B89" s="5">
        <v>1033108313</v>
      </c>
      <c r="C89" s="13" t="s">
        <v>134</v>
      </c>
      <c r="D89" s="13" t="s">
        <v>5</v>
      </c>
      <c r="E89" s="4" t="s">
        <v>116</v>
      </c>
      <c r="F89" s="4">
        <v>43</v>
      </c>
      <c r="G89" s="4">
        <v>30</v>
      </c>
      <c r="H89" s="4">
        <v>60</v>
      </c>
      <c r="I89" s="4">
        <v>38</v>
      </c>
      <c r="J89" s="4">
        <v>53</v>
      </c>
      <c r="K89" s="4">
        <v>48</v>
      </c>
      <c r="L89" s="4">
        <f t="shared" si="8"/>
        <v>272</v>
      </c>
      <c r="M89" s="4" t="str">
        <f t="shared" si="9"/>
        <v>PASSED</v>
      </c>
      <c r="N89" s="4">
        <f t="shared" si="10"/>
        <v>45</v>
      </c>
      <c r="O89" s="7">
        <f t="shared" si="11"/>
        <v>121</v>
      </c>
      <c r="P89" s="33" t="s">
        <v>257</v>
      </c>
      <c r="Q89" s="31" t="s">
        <v>270</v>
      </c>
      <c r="R89" s="35">
        <v>0</v>
      </c>
      <c r="S89" s="36">
        <v>648588</v>
      </c>
      <c r="T89" s="34"/>
      <c r="U89" s="9"/>
    </row>
    <row r="90" spans="1:21" ht="19.5" customHeight="1">
      <c r="A90" s="4">
        <f>'[1]GEN DATA'!A88</f>
        <v>85</v>
      </c>
      <c r="B90" s="5">
        <v>1033108465</v>
      </c>
      <c r="C90" s="13" t="s">
        <v>135</v>
      </c>
      <c r="D90" s="13" t="s">
        <v>120</v>
      </c>
      <c r="E90" s="4" t="s">
        <v>116</v>
      </c>
      <c r="F90" s="4">
        <v>86</v>
      </c>
      <c r="G90" s="4">
        <v>81</v>
      </c>
      <c r="H90" s="4">
        <v>81</v>
      </c>
      <c r="I90" s="4">
        <v>58</v>
      </c>
      <c r="J90" s="4">
        <v>72</v>
      </c>
      <c r="K90" s="4">
        <v>78</v>
      </c>
      <c r="L90" s="4">
        <f t="shared" si="8"/>
        <v>456</v>
      </c>
      <c r="M90" s="4" t="str">
        <f t="shared" si="9"/>
        <v>FIRST</v>
      </c>
      <c r="N90" s="4">
        <f t="shared" si="10"/>
        <v>76</v>
      </c>
      <c r="O90" s="7">
        <f t="shared" si="11"/>
        <v>14</v>
      </c>
      <c r="P90" s="33" t="s">
        <v>260</v>
      </c>
      <c r="Q90" s="31" t="s">
        <v>270</v>
      </c>
      <c r="R90" s="35">
        <v>0</v>
      </c>
      <c r="S90" s="36">
        <v>648647</v>
      </c>
      <c r="T90" s="34"/>
      <c r="U90" s="9"/>
    </row>
    <row r="91" spans="1:21" ht="21.75" customHeight="1">
      <c r="A91" s="4">
        <f>'[1]GEN DATA'!A89</f>
        <v>86</v>
      </c>
      <c r="B91" s="5">
        <v>1033108475</v>
      </c>
      <c r="C91" s="13" t="s">
        <v>136</v>
      </c>
      <c r="D91" s="13" t="s">
        <v>137</v>
      </c>
      <c r="E91" s="4" t="s">
        <v>116</v>
      </c>
      <c r="F91" s="4">
        <v>50</v>
      </c>
      <c r="G91" s="4">
        <v>22</v>
      </c>
      <c r="H91" s="4">
        <v>72</v>
      </c>
      <c r="I91" s="4">
        <v>35</v>
      </c>
      <c r="J91" s="4">
        <v>50</v>
      </c>
      <c r="K91" s="4">
        <v>62</v>
      </c>
      <c r="L91" s="4">
        <f t="shared" si="8"/>
        <v>291</v>
      </c>
      <c r="M91" s="4" t="str">
        <f t="shared" si="9"/>
        <v>PASSED</v>
      </c>
      <c r="N91" s="4">
        <f t="shared" si="10"/>
        <v>49</v>
      </c>
      <c r="O91" s="7">
        <f t="shared" si="11"/>
        <v>111</v>
      </c>
      <c r="P91" s="33" t="s">
        <v>257</v>
      </c>
      <c r="Q91" s="31" t="s">
        <v>270</v>
      </c>
      <c r="R91" s="35">
        <v>0</v>
      </c>
      <c r="S91" s="36">
        <v>648651</v>
      </c>
      <c r="T91" s="34"/>
      <c r="U91" s="9"/>
    </row>
    <row r="92" spans="1:21" ht="19.5" customHeight="1">
      <c r="A92" s="4">
        <f>'[1]GEN DATA'!A90</f>
        <v>87</v>
      </c>
      <c r="B92" s="5">
        <v>1033108473</v>
      </c>
      <c r="C92" s="13" t="s">
        <v>138</v>
      </c>
      <c r="D92" s="13" t="s">
        <v>45</v>
      </c>
      <c r="E92" s="4" t="s">
        <v>116</v>
      </c>
      <c r="F92" s="4">
        <v>54</v>
      </c>
      <c r="G92" s="4">
        <v>31</v>
      </c>
      <c r="H92" s="4">
        <v>71</v>
      </c>
      <c r="I92" s="4">
        <v>37</v>
      </c>
      <c r="J92" s="4">
        <v>54</v>
      </c>
      <c r="K92" s="4">
        <v>60</v>
      </c>
      <c r="L92" s="4">
        <f t="shared" si="8"/>
        <v>307</v>
      </c>
      <c r="M92" s="4" t="str">
        <f t="shared" si="9"/>
        <v>SECOND</v>
      </c>
      <c r="N92" s="4">
        <f t="shared" si="10"/>
        <v>51</v>
      </c>
      <c r="O92" s="7">
        <f t="shared" si="11"/>
        <v>90</v>
      </c>
      <c r="P92" s="33" t="s">
        <v>257</v>
      </c>
      <c r="Q92" s="31" t="s">
        <v>270</v>
      </c>
      <c r="R92" s="35">
        <v>0</v>
      </c>
      <c r="S92" s="36">
        <v>648650</v>
      </c>
      <c r="T92" s="34"/>
      <c r="U92" s="9"/>
    </row>
    <row r="93" spans="1:21" ht="19.5" customHeight="1">
      <c r="A93" s="4">
        <f>'[1]GEN DATA'!A91</f>
        <v>88</v>
      </c>
      <c r="B93" s="5">
        <v>1033108363</v>
      </c>
      <c r="C93" s="13" t="s">
        <v>139</v>
      </c>
      <c r="D93" s="13" t="s">
        <v>103</v>
      </c>
      <c r="E93" s="4" t="s">
        <v>116</v>
      </c>
      <c r="F93" s="4">
        <v>56</v>
      </c>
      <c r="G93" s="4">
        <v>47</v>
      </c>
      <c r="H93" s="4">
        <v>62</v>
      </c>
      <c r="I93" s="4">
        <v>35</v>
      </c>
      <c r="J93" s="4">
        <v>42</v>
      </c>
      <c r="K93" s="4">
        <v>53</v>
      </c>
      <c r="L93" s="4">
        <f t="shared" si="8"/>
        <v>295</v>
      </c>
      <c r="M93" s="4" t="str">
        <f t="shared" si="9"/>
        <v>PASSED</v>
      </c>
      <c r="N93" s="4">
        <f t="shared" si="10"/>
        <v>49</v>
      </c>
      <c r="O93" s="7">
        <f t="shared" si="11"/>
        <v>101</v>
      </c>
      <c r="P93" s="33" t="s">
        <v>257</v>
      </c>
      <c r="Q93" s="31" t="s">
        <v>270</v>
      </c>
      <c r="R93" s="35">
        <v>0</v>
      </c>
      <c r="S93" s="36">
        <v>648610</v>
      </c>
      <c r="T93" s="34"/>
      <c r="U93" s="9"/>
    </row>
    <row r="94" spans="1:21" ht="19.5" customHeight="1">
      <c r="A94" s="4">
        <f>'[1]GEN DATA'!A92</f>
        <v>89</v>
      </c>
      <c r="B94" s="5">
        <v>1033108441</v>
      </c>
      <c r="C94" s="13" t="s">
        <v>140</v>
      </c>
      <c r="D94" s="13" t="s">
        <v>49</v>
      </c>
      <c r="E94" s="4" t="s">
        <v>116</v>
      </c>
      <c r="F94" s="4">
        <v>59</v>
      </c>
      <c r="G94" s="4">
        <v>47</v>
      </c>
      <c r="H94" s="4">
        <v>59</v>
      </c>
      <c r="I94" s="4">
        <v>53</v>
      </c>
      <c r="J94" s="4">
        <v>41</v>
      </c>
      <c r="K94" s="4">
        <v>64</v>
      </c>
      <c r="L94" s="4">
        <f t="shared" si="8"/>
        <v>323</v>
      </c>
      <c r="M94" s="4" t="str">
        <f t="shared" si="9"/>
        <v>SECOND</v>
      </c>
      <c r="N94" s="4">
        <f t="shared" si="10"/>
        <v>54</v>
      </c>
      <c r="O94" s="7">
        <f t="shared" si="11"/>
        <v>75</v>
      </c>
      <c r="P94" s="33" t="s">
        <v>254</v>
      </c>
      <c r="Q94" s="31" t="s">
        <v>270</v>
      </c>
      <c r="R94" s="35">
        <v>0</v>
      </c>
      <c r="S94" s="36">
        <v>648638</v>
      </c>
      <c r="T94" s="34"/>
      <c r="U94" s="9"/>
    </row>
    <row r="95" spans="1:21" ht="19.5" customHeight="1">
      <c r="A95" s="4">
        <f>'[1]GEN DATA'!A93</f>
        <v>90</v>
      </c>
      <c r="B95" s="5">
        <v>1033108265</v>
      </c>
      <c r="C95" s="13" t="s">
        <v>141</v>
      </c>
      <c r="D95" s="13" t="s">
        <v>142</v>
      </c>
      <c r="E95" s="4" t="s">
        <v>116</v>
      </c>
      <c r="F95" s="4">
        <v>92</v>
      </c>
      <c r="G95" s="4">
        <v>79</v>
      </c>
      <c r="H95" s="4">
        <v>73</v>
      </c>
      <c r="I95" s="4">
        <v>90</v>
      </c>
      <c r="J95" s="4">
        <v>86</v>
      </c>
      <c r="K95" s="4">
        <v>78</v>
      </c>
      <c r="L95" s="4">
        <f t="shared" si="8"/>
        <v>498</v>
      </c>
      <c r="M95" s="4" t="str">
        <f t="shared" si="9"/>
        <v>FIRST</v>
      </c>
      <c r="N95" s="4">
        <f t="shared" si="10"/>
        <v>83</v>
      </c>
      <c r="O95" s="7">
        <f t="shared" si="11"/>
        <v>3</v>
      </c>
      <c r="P95" s="33" t="s">
        <v>253</v>
      </c>
      <c r="Q95" s="31" t="s">
        <v>270</v>
      </c>
      <c r="R95" s="35">
        <v>0</v>
      </c>
      <c r="S95" s="36">
        <v>648567</v>
      </c>
      <c r="T95" s="34"/>
      <c r="U95" s="9"/>
    </row>
    <row r="96" spans="1:21" ht="19.5" customHeight="1">
      <c r="A96" s="4">
        <f>'[1]GEN DATA'!A94</f>
        <v>91</v>
      </c>
      <c r="B96" s="5">
        <v>1033108367</v>
      </c>
      <c r="C96" s="13" t="s">
        <v>143</v>
      </c>
      <c r="D96" s="13" t="s">
        <v>144</v>
      </c>
      <c r="E96" s="4" t="s">
        <v>116</v>
      </c>
      <c r="F96" s="4">
        <v>30</v>
      </c>
      <c r="G96" s="4">
        <v>20</v>
      </c>
      <c r="H96" s="4">
        <v>47</v>
      </c>
      <c r="I96" s="4">
        <v>35</v>
      </c>
      <c r="J96" s="4">
        <v>26</v>
      </c>
      <c r="K96" s="4">
        <v>45</v>
      </c>
      <c r="L96" s="4">
        <f t="shared" si="8"/>
        <v>203</v>
      </c>
      <c r="M96" s="4" t="str">
        <f t="shared" si="9"/>
        <v>FAILED</v>
      </c>
      <c r="N96" s="4">
        <f t="shared" si="10"/>
        <v>34</v>
      </c>
      <c r="O96" s="7">
        <f t="shared" si="11"/>
        <v>141</v>
      </c>
      <c r="P96" s="33" t="s">
        <v>225</v>
      </c>
      <c r="Q96" s="31"/>
      <c r="R96" s="35"/>
      <c r="S96" s="36"/>
      <c r="T96" s="34"/>
      <c r="U96" s="9"/>
    </row>
    <row r="97" spans="1:21" ht="19.5" customHeight="1">
      <c r="A97" s="4">
        <f>'[1]GEN DATA'!A95</f>
        <v>92</v>
      </c>
      <c r="B97" s="5">
        <v>1033108259</v>
      </c>
      <c r="C97" s="13" t="s">
        <v>145</v>
      </c>
      <c r="D97" s="13" t="s">
        <v>80</v>
      </c>
      <c r="E97" s="4" t="s">
        <v>116</v>
      </c>
      <c r="F97" s="4">
        <v>43</v>
      </c>
      <c r="G97" s="4">
        <v>22</v>
      </c>
      <c r="H97" s="4">
        <v>53</v>
      </c>
      <c r="I97" s="4">
        <v>52</v>
      </c>
      <c r="J97" s="4">
        <v>41</v>
      </c>
      <c r="K97" s="4">
        <v>54</v>
      </c>
      <c r="L97" s="4">
        <f t="shared" si="8"/>
        <v>265</v>
      </c>
      <c r="M97" s="4" t="str">
        <f t="shared" si="9"/>
        <v>PASSED</v>
      </c>
      <c r="N97" s="4">
        <f t="shared" si="10"/>
        <v>44</v>
      </c>
      <c r="O97" s="7">
        <f t="shared" si="11"/>
        <v>127</v>
      </c>
      <c r="P97" s="33" t="s">
        <v>257</v>
      </c>
      <c r="Q97" s="31" t="s">
        <v>270</v>
      </c>
      <c r="R97" s="35">
        <v>0</v>
      </c>
      <c r="S97" s="36">
        <v>648564</v>
      </c>
      <c r="T97" s="34"/>
      <c r="U97" s="9"/>
    </row>
    <row r="98" spans="1:21" ht="19.5" customHeight="1">
      <c r="A98" s="4">
        <f>'[1]GEN DATA'!A96</f>
        <v>93</v>
      </c>
      <c r="B98" s="5">
        <v>1033108357</v>
      </c>
      <c r="C98" s="13" t="s">
        <v>146</v>
      </c>
      <c r="D98" s="13" t="s">
        <v>107</v>
      </c>
      <c r="E98" s="4" t="s">
        <v>116</v>
      </c>
      <c r="F98" s="4">
        <v>77</v>
      </c>
      <c r="G98" s="4">
        <v>69</v>
      </c>
      <c r="H98" s="4">
        <v>70</v>
      </c>
      <c r="I98" s="4">
        <v>62</v>
      </c>
      <c r="J98" s="4">
        <v>65</v>
      </c>
      <c r="K98" s="4">
        <v>76</v>
      </c>
      <c r="L98" s="4">
        <f t="shared" si="8"/>
        <v>419</v>
      </c>
      <c r="M98" s="4" t="str">
        <f t="shared" si="9"/>
        <v>FIRST</v>
      </c>
      <c r="N98" s="4">
        <f t="shared" si="10"/>
        <v>70</v>
      </c>
      <c r="O98" s="7">
        <f t="shared" si="11"/>
        <v>19</v>
      </c>
      <c r="P98" s="33" t="s">
        <v>258</v>
      </c>
      <c r="Q98" s="31" t="s">
        <v>270</v>
      </c>
      <c r="R98" s="35">
        <v>0</v>
      </c>
      <c r="S98" s="36">
        <v>648607</v>
      </c>
      <c r="T98" s="34"/>
      <c r="U98" s="9"/>
    </row>
    <row r="99" spans="1:21" ht="19.5" customHeight="1">
      <c r="A99" s="4">
        <f>'[1]GEN DATA'!A97</f>
        <v>94</v>
      </c>
      <c r="B99" s="5">
        <v>1033108375</v>
      </c>
      <c r="C99" s="13" t="s">
        <v>147</v>
      </c>
      <c r="D99" s="13" t="s">
        <v>23</v>
      </c>
      <c r="E99" s="4" t="s">
        <v>116</v>
      </c>
      <c r="F99" s="4">
        <v>64</v>
      </c>
      <c r="G99" s="4">
        <v>28</v>
      </c>
      <c r="H99" s="4">
        <v>77</v>
      </c>
      <c r="I99" s="4">
        <v>57</v>
      </c>
      <c r="J99" s="4">
        <v>56</v>
      </c>
      <c r="K99" s="4">
        <v>77</v>
      </c>
      <c r="L99" s="4">
        <f t="shared" si="8"/>
        <v>359</v>
      </c>
      <c r="M99" s="4" t="str">
        <f t="shared" si="9"/>
        <v>SECOND</v>
      </c>
      <c r="N99" s="4">
        <f t="shared" si="10"/>
        <v>60</v>
      </c>
      <c r="O99" s="7">
        <f t="shared" si="11"/>
        <v>48</v>
      </c>
      <c r="P99" s="33" t="s">
        <v>259</v>
      </c>
      <c r="Q99" s="31" t="s">
        <v>270</v>
      </c>
      <c r="R99" s="35">
        <v>0</v>
      </c>
      <c r="S99" s="36">
        <v>648614</v>
      </c>
      <c r="T99" s="34"/>
      <c r="U99" s="9"/>
    </row>
    <row r="100" spans="1:21" ht="19.5" customHeight="1">
      <c r="A100" s="4">
        <f>'[1]GEN DATA'!A98</f>
        <v>95</v>
      </c>
      <c r="B100" s="5">
        <v>1033108365</v>
      </c>
      <c r="C100" s="13" t="s">
        <v>148</v>
      </c>
      <c r="D100" s="13" t="s">
        <v>105</v>
      </c>
      <c r="E100" s="4" t="s">
        <v>116</v>
      </c>
      <c r="F100" s="4">
        <v>88</v>
      </c>
      <c r="G100" s="4">
        <v>72</v>
      </c>
      <c r="H100" s="4">
        <v>72</v>
      </c>
      <c r="I100" s="4">
        <v>85</v>
      </c>
      <c r="J100" s="4">
        <v>76</v>
      </c>
      <c r="K100" s="4">
        <v>86</v>
      </c>
      <c r="L100" s="4">
        <f t="shared" si="8"/>
        <v>479</v>
      </c>
      <c r="M100" s="4" t="str">
        <f t="shared" si="9"/>
        <v>FIRST</v>
      </c>
      <c r="N100" s="4">
        <f t="shared" si="10"/>
        <v>80</v>
      </c>
      <c r="O100" s="7">
        <f t="shared" si="11"/>
        <v>6</v>
      </c>
      <c r="P100" s="33" t="s">
        <v>253</v>
      </c>
      <c r="Q100" s="31" t="s">
        <v>270</v>
      </c>
      <c r="R100" s="35">
        <v>0</v>
      </c>
      <c r="S100" s="36">
        <v>648611</v>
      </c>
      <c r="T100" s="34"/>
      <c r="U100" s="9"/>
    </row>
    <row r="101" spans="1:21" ht="19.5" customHeight="1">
      <c r="A101" s="4">
        <f>'[1]GEN DATA'!A99</f>
        <v>96</v>
      </c>
      <c r="B101" s="5">
        <v>1033108443</v>
      </c>
      <c r="C101" s="13" t="s">
        <v>149</v>
      </c>
      <c r="D101" s="13" t="s">
        <v>150</v>
      </c>
      <c r="E101" s="4" t="s">
        <v>116</v>
      </c>
      <c r="F101" s="4">
        <v>47</v>
      </c>
      <c r="G101" s="4">
        <v>25</v>
      </c>
      <c r="H101" s="4">
        <v>59</v>
      </c>
      <c r="I101" s="4">
        <v>50</v>
      </c>
      <c r="J101" s="4">
        <v>41</v>
      </c>
      <c r="K101" s="4">
        <v>70</v>
      </c>
      <c r="L101" s="4">
        <f t="shared" si="8"/>
        <v>292</v>
      </c>
      <c r="M101" s="4" t="str">
        <f t="shared" si="9"/>
        <v>PASSED</v>
      </c>
      <c r="N101" s="4">
        <f t="shared" si="10"/>
        <v>49</v>
      </c>
      <c r="O101" s="7">
        <f t="shared" si="11"/>
        <v>109</v>
      </c>
      <c r="P101" s="33" t="s">
        <v>257</v>
      </c>
      <c r="Q101" s="31" t="s">
        <v>270</v>
      </c>
      <c r="R101" s="35">
        <v>0</v>
      </c>
      <c r="S101" s="36">
        <v>648639</v>
      </c>
      <c r="T101" s="34"/>
      <c r="U101" s="9"/>
    </row>
    <row r="102" spans="1:21" ht="24" customHeight="1">
      <c r="A102" s="4">
        <f>'[1]GEN DATA'!A100</f>
        <v>97</v>
      </c>
      <c r="B102" s="5">
        <v>1033108431</v>
      </c>
      <c r="C102" s="13" t="s">
        <v>151</v>
      </c>
      <c r="D102" s="13" t="s">
        <v>152</v>
      </c>
      <c r="E102" s="4" t="s">
        <v>116</v>
      </c>
      <c r="F102" s="4">
        <v>87</v>
      </c>
      <c r="G102" s="4">
        <v>80</v>
      </c>
      <c r="H102" s="4">
        <v>81</v>
      </c>
      <c r="I102" s="4">
        <v>89</v>
      </c>
      <c r="J102" s="4">
        <v>73</v>
      </c>
      <c r="K102" s="4">
        <v>80</v>
      </c>
      <c r="L102" s="4">
        <f aca="true" t="shared" si="12" ref="L102:L133">SUM(F102:K102)</f>
        <v>490</v>
      </c>
      <c r="M102" s="4" t="str">
        <f aca="true" t="shared" si="13" ref="M102:M133">IF(OR(F102="AB",G102="AB",H102="AB",I102="AB",J102="AB",K102="AB"),"AB",IF(AND(F102&gt;34,G102&gt;19,H102&gt;34,I102&gt;34,J102&gt;34,K102&gt;34,L102&gt;359),"FIRST",IF(AND(F102&gt;34,G102&gt;19,H102&gt;34,I102&gt;34,J102&gt;34,K102&gt;34,L102&gt;299),"SECOND",IF(AND(F102&gt;34,G102&gt;19,H102&gt;34,I102&gt;34,J102&gt;34,K102&gt;34),"PASSED","FAILED"))))</f>
        <v>FIRST</v>
      </c>
      <c r="N102" s="4">
        <f aca="true" t="shared" si="14" ref="N102:N133">ROUND(L102/6,0)</f>
        <v>82</v>
      </c>
      <c r="O102" s="7">
        <f aca="true" t="shared" si="15" ref="O102:O133">RANK(L102,$L$6:$L$153)</f>
        <v>5</v>
      </c>
      <c r="P102" s="33" t="s">
        <v>253</v>
      </c>
      <c r="Q102" s="37" t="s">
        <v>270</v>
      </c>
      <c r="R102" s="38">
        <v>0</v>
      </c>
      <c r="S102" s="39">
        <v>648633</v>
      </c>
      <c r="T102" s="34"/>
      <c r="U102" s="9"/>
    </row>
    <row r="103" spans="1:21" ht="19.5" customHeight="1">
      <c r="A103" s="4">
        <f>'[1]GEN DATA'!A101</f>
        <v>98</v>
      </c>
      <c r="B103" s="5">
        <v>1033108489</v>
      </c>
      <c r="C103" s="13" t="s">
        <v>153</v>
      </c>
      <c r="D103" s="13" t="s">
        <v>45</v>
      </c>
      <c r="E103" s="4" t="s">
        <v>116</v>
      </c>
      <c r="F103" s="4">
        <v>47</v>
      </c>
      <c r="G103" s="4">
        <v>26</v>
      </c>
      <c r="H103" s="4">
        <v>63</v>
      </c>
      <c r="I103" s="4">
        <v>33</v>
      </c>
      <c r="J103" s="4">
        <v>73</v>
      </c>
      <c r="K103" s="4">
        <v>63</v>
      </c>
      <c r="L103" s="4">
        <f t="shared" si="12"/>
        <v>305</v>
      </c>
      <c r="M103" s="4" t="str">
        <f t="shared" si="13"/>
        <v>FAILED</v>
      </c>
      <c r="N103" s="4">
        <f t="shared" si="14"/>
        <v>51</v>
      </c>
      <c r="O103" s="7">
        <f t="shared" si="15"/>
        <v>91</v>
      </c>
      <c r="P103" s="33" t="s">
        <v>225</v>
      </c>
      <c r="Q103" s="31"/>
      <c r="R103" s="35"/>
      <c r="S103" s="36"/>
      <c r="T103" s="34"/>
      <c r="U103" s="9"/>
    </row>
    <row r="104" spans="1:21" ht="19.5" customHeight="1">
      <c r="A104" s="4">
        <f>'[1]GEN DATA'!A102</f>
        <v>99</v>
      </c>
      <c r="B104" s="5">
        <v>1033108399</v>
      </c>
      <c r="C104" s="13" t="s">
        <v>154</v>
      </c>
      <c r="D104" s="13" t="s">
        <v>32</v>
      </c>
      <c r="E104" s="4" t="s">
        <v>116</v>
      </c>
      <c r="F104" s="4">
        <v>64</v>
      </c>
      <c r="G104" s="4">
        <v>46</v>
      </c>
      <c r="H104" s="4">
        <v>85</v>
      </c>
      <c r="I104" s="4">
        <v>63</v>
      </c>
      <c r="J104" s="4">
        <v>45</v>
      </c>
      <c r="K104" s="4">
        <v>69</v>
      </c>
      <c r="L104" s="4">
        <f t="shared" si="12"/>
        <v>372</v>
      </c>
      <c r="M104" s="4" t="str">
        <f t="shared" si="13"/>
        <v>FIRST</v>
      </c>
      <c r="N104" s="4">
        <f t="shared" si="14"/>
        <v>62</v>
      </c>
      <c r="O104" s="7">
        <f t="shared" si="15"/>
        <v>39</v>
      </c>
      <c r="P104" s="33" t="s">
        <v>259</v>
      </c>
      <c r="Q104" s="31" t="s">
        <v>270</v>
      </c>
      <c r="R104" s="35">
        <v>0</v>
      </c>
      <c r="S104" s="36">
        <v>648624</v>
      </c>
      <c r="T104" s="34"/>
      <c r="U104" s="9"/>
    </row>
    <row r="105" spans="1:21" ht="24" customHeight="1">
      <c r="A105" s="4">
        <f>'[1]GEN DATA'!A103</f>
        <v>100</v>
      </c>
      <c r="B105" s="5">
        <v>1033108505</v>
      </c>
      <c r="C105" s="13" t="s">
        <v>155</v>
      </c>
      <c r="D105" s="13" t="s">
        <v>156</v>
      </c>
      <c r="E105" s="4" t="s">
        <v>116</v>
      </c>
      <c r="F105" s="4">
        <v>56</v>
      </c>
      <c r="G105" s="4">
        <v>25</v>
      </c>
      <c r="H105" s="4">
        <v>66</v>
      </c>
      <c r="I105" s="4">
        <v>48</v>
      </c>
      <c r="J105" s="4">
        <v>48</v>
      </c>
      <c r="K105" s="4">
        <v>50</v>
      </c>
      <c r="L105" s="4">
        <f t="shared" si="12"/>
        <v>293</v>
      </c>
      <c r="M105" s="4" t="str">
        <f t="shared" si="13"/>
        <v>PASSED</v>
      </c>
      <c r="N105" s="4">
        <f t="shared" si="14"/>
        <v>49</v>
      </c>
      <c r="O105" s="7">
        <f t="shared" si="15"/>
        <v>105</v>
      </c>
      <c r="P105" s="33" t="s">
        <v>257</v>
      </c>
      <c r="Q105" s="31" t="s">
        <v>270</v>
      </c>
      <c r="R105" s="35">
        <v>0</v>
      </c>
      <c r="S105" s="36">
        <v>648663</v>
      </c>
      <c r="T105" s="34"/>
      <c r="U105" s="9"/>
    </row>
    <row r="106" spans="1:21" ht="22.5" customHeight="1">
      <c r="A106" s="4">
        <f>'[1]GEN DATA'!A104</f>
        <v>101</v>
      </c>
      <c r="B106" s="5">
        <v>1033108361</v>
      </c>
      <c r="C106" s="13" t="s">
        <v>157</v>
      </c>
      <c r="D106" s="13" t="s">
        <v>2</v>
      </c>
      <c r="E106" s="4" t="s">
        <v>116</v>
      </c>
      <c r="F106" s="4">
        <v>54</v>
      </c>
      <c r="G106" s="4">
        <v>21</v>
      </c>
      <c r="H106" s="4">
        <v>59</v>
      </c>
      <c r="I106" s="4">
        <v>47</v>
      </c>
      <c r="J106" s="4">
        <v>38</v>
      </c>
      <c r="K106" s="4">
        <v>49</v>
      </c>
      <c r="L106" s="4">
        <f t="shared" si="12"/>
        <v>268</v>
      </c>
      <c r="M106" s="4" t="str">
        <f t="shared" si="13"/>
        <v>PASSED</v>
      </c>
      <c r="N106" s="4">
        <f t="shared" si="14"/>
        <v>45</v>
      </c>
      <c r="O106" s="7">
        <f t="shared" si="15"/>
        <v>125</v>
      </c>
      <c r="P106" s="33" t="s">
        <v>257</v>
      </c>
      <c r="Q106" s="31" t="s">
        <v>270</v>
      </c>
      <c r="R106" s="35">
        <v>0</v>
      </c>
      <c r="S106" s="36">
        <v>648609</v>
      </c>
      <c r="T106" s="34"/>
      <c r="U106" s="9"/>
    </row>
    <row r="107" spans="1:21" ht="19.5" customHeight="1">
      <c r="A107" s="4">
        <f>'[1]GEN DATA'!A105</f>
        <v>102</v>
      </c>
      <c r="B107" s="5">
        <v>1033108301</v>
      </c>
      <c r="C107" s="13" t="s">
        <v>158</v>
      </c>
      <c r="D107" s="13" t="s">
        <v>80</v>
      </c>
      <c r="E107" s="4" t="s">
        <v>116</v>
      </c>
      <c r="F107" s="4">
        <v>57</v>
      </c>
      <c r="G107" s="4">
        <v>48</v>
      </c>
      <c r="H107" s="4">
        <v>75</v>
      </c>
      <c r="I107" s="4">
        <v>68</v>
      </c>
      <c r="J107" s="4">
        <v>59</v>
      </c>
      <c r="K107" s="4">
        <v>74</v>
      </c>
      <c r="L107" s="4">
        <f t="shared" si="12"/>
        <v>381</v>
      </c>
      <c r="M107" s="4" t="str">
        <f t="shared" si="13"/>
        <v>FIRST</v>
      </c>
      <c r="N107" s="4">
        <f t="shared" si="14"/>
        <v>64</v>
      </c>
      <c r="O107" s="7">
        <f t="shared" si="15"/>
        <v>32</v>
      </c>
      <c r="P107" s="33" t="s">
        <v>255</v>
      </c>
      <c r="Q107" s="31" t="s">
        <v>270</v>
      </c>
      <c r="R107" s="35">
        <v>0</v>
      </c>
      <c r="S107" s="36">
        <v>648582</v>
      </c>
      <c r="T107" s="34"/>
      <c r="U107" s="9"/>
    </row>
    <row r="108" spans="1:21" ht="19.5" customHeight="1">
      <c r="A108" s="4">
        <f>'[1]GEN DATA'!A106</f>
        <v>103</v>
      </c>
      <c r="B108" s="5">
        <v>1033108331</v>
      </c>
      <c r="C108" s="13" t="s">
        <v>159</v>
      </c>
      <c r="D108" s="13" t="s">
        <v>71</v>
      </c>
      <c r="E108" s="4" t="s">
        <v>116</v>
      </c>
      <c r="F108" s="4">
        <v>61</v>
      </c>
      <c r="G108" s="4">
        <v>28</v>
      </c>
      <c r="H108" s="4">
        <v>63</v>
      </c>
      <c r="I108" s="4">
        <v>57</v>
      </c>
      <c r="J108" s="4">
        <v>53</v>
      </c>
      <c r="K108" s="4">
        <v>67</v>
      </c>
      <c r="L108" s="4">
        <f t="shared" si="12"/>
        <v>329</v>
      </c>
      <c r="M108" s="4" t="str">
        <f t="shared" si="13"/>
        <v>SECOND</v>
      </c>
      <c r="N108" s="4">
        <f t="shared" si="14"/>
        <v>55</v>
      </c>
      <c r="O108" s="7">
        <f t="shared" si="15"/>
        <v>64</v>
      </c>
      <c r="P108" s="33" t="s">
        <v>254</v>
      </c>
      <c r="Q108" s="31" t="s">
        <v>270</v>
      </c>
      <c r="R108" s="35">
        <v>0</v>
      </c>
      <c r="S108" s="36">
        <v>648596</v>
      </c>
      <c r="T108" s="34"/>
      <c r="U108" s="9"/>
    </row>
    <row r="109" spans="1:21" ht="19.5" customHeight="1">
      <c r="A109" s="4">
        <f>'[1]GEN DATA'!A107</f>
        <v>104</v>
      </c>
      <c r="B109" s="5">
        <v>1033108275</v>
      </c>
      <c r="C109" s="13" t="s">
        <v>160</v>
      </c>
      <c r="D109" s="13" t="s">
        <v>161</v>
      </c>
      <c r="E109" s="4" t="s">
        <v>116</v>
      </c>
      <c r="F109" s="4">
        <v>43</v>
      </c>
      <c r="G109" s="4">
        <v>32</v>
      </c>
      <c r="H109" s="4">
        <v>70</v>
      </c>
      <c r="I109" s="4">
        <v>51</v>
      </c>
      <c r="J109" s="4">
        <v>59</v>
      </c>
      <c r="K109" s="4">
        <v>46</v>
      </c>
      <c r="L109" s="4">
        <f t="shared" si="12"/>
        <v>301</v>
      </c>
      <c r="M109" s="4" t="str">
        <f t="shared" si="13"/>
        <v>SECOND</v>
      </c>
      <c r="N109" s="4">
        <f t="shared" si="14"/>
        <v>50</v>
      </c>
      <c r="O109" s="7">
        <f t="shared" si="15"/>
        <v>94</v>
      </c>
      <c r="P109" s="33" t="s">
        <v>257</v>
      </c>
      <c r="Q109" s="31" t="s">
        <v>270</v>
      </c>
      <c r="R109" s="35">
        <v>0</v>
      </c>
      <c r="S109" s="36">
        <v>648571</v>
      </c>
      <c r="T109" s="34"/>
      <c r="U109" s="9"/>
    </row>
    <row r="110" spans="1:21" ht="19.5" customHeight="1">
      <c r="A110" s="4">
        <f>'[1]GEN DATA'!A108</f>
        <v>105</v>
      </c>
      <c r="B110" s="5">
        <v>1033108295</v>
      </c>
      <c r="C110" s="13" t="s">
        <v>162</v>
      </c>
      <c r="D110" s="13" t="s">
        <v>36</v>
      </c>
      <c r="E110" s="4" t="s">
        <v>116</v>
      </c>
      <c r="F110" s="4">
        <v>56</v>
      </c>
      <c r="G110" s="4">
        <v>44</v>
      </c>
      <c r="H110" s="4">
        <v>73</v>
      </c>
      <c r="I110" s="4">
        <v>73</v>
      </c>
      <c r="J110" s="4">
        <v>56</v>
      </c>
      <c r="K110" s="4">
        <v>67</v>
      </c>
      <c r="L110" s="4">
        <f t="shared" si="12"/>
        <v>369</v>
      </c>
      <c r="M110" s="4" t="str">
        <f t="shared" si="13"/>
        <v>FIRST</v>
      </c>
      <c r="N110" s="4">
        <f t="shared" si="14"/>
        <v>62</v>
      </c>
      <c r="O110" s="7">
        <f t="shared" si="15"/>
        <v>42</v>
      </c>
      <c r="P110" s="33" t="s">
        <v>259</v>
      </c>
      <c r="Q110" s="31" t="s">
        <v>270</v>
      </c>
      <c r="R110" s="35">
        <v>0</v>
      </c>
      <c r="S110" s="36">
        <v>648579</v>
      </c>
      <c r="T110" s="34"/>
      <c r="U110" s="9"/>
    </row>
    <row r="111" spans="1:21" ht="24" customHeight="1">
      <c r="A111" s="4">
        <f>'[1]GEN DATA'!A109</f>
        <v>106</v>
      </c>
      <c r="B111" s="5">
        <v>1033108349</v>
      </c>
      <c r="C111" s="13" t="s">
        <v>163</v>
      </c>
      <c r="D111" s="13" t="s">
        <v>80</v>
      </c>
      <c r="E111" s="4" t="s">
        <v>116</v>
      </c>
      <c r="F111" s="4">
        <v>72</v>
      </c>
      <c r="G111" s="4">
        <v>36</v>
      </c>
      <c r="H111" s="4">
        <v>74</v>
      </c>
      <c r="I111" s="4">
        <v>58</v>
      </c>
      <c r="J111" s="4">
        <v>47</v>
      </c>
      <c r="K111" s="4">
        <v>70</v>
      </c>
      <c r="L111" s="4">
        <f t="shared" si="12"/>
        <v>357</v>
      </c>
      <c r="M111" s="4" t="str">
        <f t="shared" si="13"/>
        <v>SECOND</v>
      </c>
      <c r="N111" s="4">
        <f t="shared" si="14"/>
        <v>60</v>
      </c>
      <c r="O111" s="7">
        <f t="shared" si="15"/>
        <v>49</v>
      </c>
      <c r="P111" s="33" t="s">
        <v>259</v>
      </c>
      <c r="Q111" s="31" t="s">
        <v>270</v>
      </c>
      <c r="R111" s="35">
        <v>0</v>
      </c>
      <c r="S111" s="36">
        <v>648603</v>
      </c>
      <c r="T111" s="34"/>
      <c r="U111" s="9"/>
    </row>
    <row r="112" spans="1:21" ht="19.5" customHeight="1">
      <c r="A112" s="4">
        <f>'[1]GEN DATA'!A110</f>
        <v>107</v>
      </c>
      <c r="B112" s="5">
        <v>1033108405</v>
      </c>
      <c r="C112" s="13" t="s">
        <v>164</v>
      </c>
      <c r="D112" s="13" t="s">
        <v>165</v>
      </c>
      <c r="E112" s="4" t="s">
        <v>116</v>
      </c>
      <c r="F112" s="4">
        <v>49</v>
      </c>
      <c r="G112" s="4">
        <v>44</v>
      </c>
      <c r="H112" s="4">
        <v>67</v>
      </c>
      <c r="I112" s="4">
        <v>42</v>
      </c>
      <c r="J112" s="4">
        <v>43</v>
      </c>
      <c r="K112" s="4">
        <v>54</v>
      </c>
      <c r="L112" s="4">
        <f t="shared" si="12"/>
        <v>299</v>
      </c>
      <c r="M112" s="4" t="str">
        <f t="shared" si="13"/>
        <v>PASSED</v>
      </c>
      <c r="N112" s="4">
        <f t="shared" si="14"/>
        <v>50</v>
      </c>
      <c r="O112" s="7">
        <f t="shared" si="15"/>
        <v>98</v>
      </c>
      <c r="P112" s="33" t="s">
        <v>257</v>
      </c>
      <c r="Q112" s="31" t="s">
        <v>270</v>
      </c>
      <c r="R112" s="35">
        <v>0</v>
      </c>
      <c r="S112" s="36">
        <v>648627</v>
      </c>
      <c r="T112" s="34"/>
      <c r="U112" s="9"/>
    </row>
    <row r="113" spans="1:21" ht="19.5" customHeight="1">
      <c r="A113" s="4">
        <f>'[1]GEN DATA'!A111</f>
        <v>108</v>
      </c>
      <c r="B113" s="5">
        <v>1033108433</v>
      </c>
      <c r="C113" s="13" t="s">
        <v>166</v>
      </c>
      <c r="D113" s="13" t="s">
        <v>167</v>
      </c>
      <c r="E113" s="4" t="s">
        <v>116</v>
      </c>
      <c r="F113" s="4">
        <v>79</v>
      </c>
      <c r="G113" s="4">
        <v>50</v>
      </c>
      <c r="H113" s="4">
        <v>79</v>
      </c>
      <c r="I113" s="4">
        <v>50</v>
      </c>
      <c r="J113" s="4">
        <v>65</v>
      </c>
      <c r="K113" s="4">
        <v>57</v>
      </c>
      <c r="L113" s="4">
        <f t="shared" si="12"/>
        <v>380</v>
      </c>
      <c r="M113" s="4" t="str">
        <f t="shared" si="13"/>
        <v>FIRST</v>
      </c>
      <c r="N113" s="4">
        <f t="shared" si="14"/>
        <v>63</v>
      </c>
      <c r="O113" s="7">
        <f t="shared" si="15"/>
        <v>33</v>
      </c>
      <c r="P113" s="33" t="s">
        <v>255</v>
      </c>
      <c r="Q113" s="31" t="s">
        <v>270</v>
      </c>
      <c r="R113" s="35">
        <v>0</v>
      </c>
      <c r="S113" s="36">
        <v>648634</v>
      </c>
      <c r="T113" s="34"/>
      <c r="U113" s="9"/>
    </row>
    <row r="114" spans="1:21" ht="19.5" customHeight="1">
      <c r="A114" s="4">
        <f>'[1]GEN DATA'!A112</f>
        <v>109</v>
      </c>
      <c r="B114" s="5">
        <v>1033108501</v>
      </c>
      <c r="C114" s="13" t="s">
        <v>168</v>
      </c>
      <c r="D114" s="13" t="s">
        <v>43</v>
      </c>
      <c r="E114" s="4" t="s">
        <v>116</v>
      </c>
      <c r="F114" s="4">
        <v>70</v>
      </c>
      <c r="G114" s="4">
        <v>40</v>
      </c>
      <c r="H114" s="4">
        <v>79</v>
      </c>
      <c r="I114" s="4">
        <v>38</v>
      </c>
      <c r="J114" s="4">
        <v>69</v>
      </c>
      <c r="K114" s="4">
        <v>60</v>
      </c>
      <c r="L114" s="4">
        <f t="shared" si="12"/>
        <v>356</v>
      </c>
      <c r="M114" s="4" t="str">
        <f t="shared" si="13"/>
        <v>SECOND</v>
      </c>
      <c r="N114" s="4">
        <f t="shared" si="14"/>
        <v>59</v>
      </c>
      <c r="O114" s="7">
        <f t="shared" si="15"/>
        <v>52</v>
      </c>
      <c r="P114" s="33" t="s">
        <v>259</v>
      </c>
      <c r="Q114" s="31" t="s">
        <v>270</v>
      </c>
      <c r="R114" s="35">
        <v>0</v>
      </c>
      <c r="S114" s="36">
        <v>648631</v>
      </c>
      <c r="T114" s="34"/>
      <c r="U114" s="9"/>
    </row>
    <row r="115" spans="1:21" ht="24.75" customHeight="1">
      <c r="A115" s="4">
        <f>'[1]GEN DATA'!A113</f>
        <v>110</v>
      </c>
      <c r="B115" s="5">
        <v>1033108497</v>
      </c>
      <c r="C115" s="13" t="s">
        <v>169</v>
      </c>
      <c r="D115" s="13" t="s">
        <v>85</v>
      </c>
      <c r="E115" s="4" t="s">
        <v>116</v>
      </c>
      <c r="F115" s="4">
        <v>79</v>
      </c>
      <c r="G115" s="4">
        <v>26</v>
      </c>
      <c r="H115" s="4">
        <v>72</v>
      </c>
      <c r="I115" s="4">
        <v>58</v>
      </c>
      <c r="J115" s="4">
        <v>59</v>
      </c>
      <c r="K115" s="4">
        <v>68</v>
      </c>
      <c r="L115" s="4">
        <f t="shared" si="12"/>
        <v>362</v>
      </c>
      <c r="M115" s="4" t="str">
        <f t="shared" si="13"/>
        <v>FIRST</v>
      </c>
      <c r="N115" s="4">
        <f t="shared" si="14"/>
        <v>60</v>
      </c>
      <c r="O115" s="7">
        <f t="shared" si="15"/>
        <v>47</v>
      </c>
      <c r="P115" s="33" t="s">
        <v>259</v>
      </c>
      <c r="Q115" s="31" t="s">
        <v>270</v>
      </c>
      <c r="R115" s="35">
        <v>0</v>
      </c>
      <c r="S115" s="36">
        <v>648660</v>
      </c>
      <c r="T115" s="34"/>
      <c r="U115" s="9"/>
    </row>
    <row r="116" spans="1:21" ht="19.5" customHeight="1">
      <c r="A116" s="4">
        <f>'[1]GEN DATA'!A114</f>
        <v>111</v>
      </c>
      <c r="B116" s="5">
        <v>1033108359</v>
      </c>
      <c r="C116" s="13" t="s">
        <v>170</v>
      </c>
      <c r="D116" s="13" t="s">
        <v>5</v>
      </c>
      <c r="E116" s="4" t="s">
        <v>116</v>
      </c>
      <c r="F116" s="4">
        <v>40</v>
      </c>
      <c r="G116" s="4">
        <v>29</v>
      </c>
      <c r="H116" s="4">
        <v>52</v>
      </c>
      <c r="I116" s="4">
        <v>41</v>
      </c>
      <c r="J116" s="4">
        <v>38</v>
      </c>
      <c r="K116" s="4">
        <v>47</v>
      </c>
      <c r="L116" s="4">
        <f t="shared" si="12"/>
        <v>247</v>
      </c>
      <c r="M116" s="4" t="str">
        <f t="shared" si="13"/>
        <v>PASSED</v>
      </c>
      <c r="N116" s="4">
        <f t="shared" si="14"/>
        <v>41</v>
      </c>
      <c r="O116" s="7">
        <f t="shared" si="15"/>
        <v>135</v>
      </c>
      <c r="P116" s="33" t="s">
        <v>257</v>
      </c>
      <c r="Q116" s="31" t="s">
        <v>270</v>
      </c>
      <c r="R116" s="35">
        <v>0</v>
      </c>
      <c r="S116" s="36">
        <v>648608</v>
      </c>
      <c r="T116" s="34"/>
      <c r="U116" s="9"/>
    </row>
    <row r="117" spans="1:21" ht="19.5" customHeight="1">
      <c r="A117" s="4">
        <f>'[1]GEN DATA'!A115</f>
        <v>112</v>
      </c>
      <c r="B117" s="5">
        <v>1033108421</v>
      </c>
      <c r="C117" s="13" t="s">
        <v>171</v>
      </c>
      <c r="D117" s="13" t="s">
        <v>5</v>
      </c>
      <c r="E117" s="4" t="s">
        <v>116</v>
      </c>
      <c r="F117" s="4">
        <v>68</v>
      </c>
      <c r="G117" s="4">
        <v>22</v>
      </c>
      <c r="H117" s="4">
        <v>68</v>
      </c>
      <c r="I117" s="4">
        <v>71</v>
      </c>
      <c r="J117" s="4">
        <v>60</v>
      </c>
      <c r="K117" s="4">
        <v>77</v>
      </c>
      <c r="L117" s="4">
        <f t="shared" si="12"/>
        <v>366</v>
      </c>
      <c r="M117" s="4" t="str">
        <f t="shared" si="13"/>
        <v>FIRST</v>
      </c>
      <c r="N117" s="4">
        <f t="shared" si="14"/>
        <v>61</v>
      </c>
      <c r="O117" s="7">
        <f t="shared" si="15"/>
        <v>44</v>
      </c>
      <c r="P117" s="33" t="s">
        <v>259</v>
      </c>
      <c r="Q117" s="31" t="s">
        <v>270</v>
      </c>
      <c r="R117" s="35">
        <v>0</v>
      </c>
      <c r="S117" s="36">
        <v>648661</v>
      </c>
      <c r="T117" s="34"/>
      <c r="U117" s="9"/>
    </row>
    <row r="118" spans="1:21" ht="19.5" customHeight="1">
      <c r="A118" s="4">
        <f>'[1]GEN DATA'!A116</f>
        <v>113</v>
      </c>
      <c r="B118" s="5">
        <v>1033108499</v>
      </c>
      <c r="C118" s="13" t="s">
        <v>172</v>
      </c>
      <c r="D118" s="13" t="s">
        <v>92</v>
      </c>
      <c r="E118" s="4" t="s">
        <v>116</v>
      </c>
      <c r="F118" s="4" t="s">
        <v>252</v>
      </c>
      <c r="G118" s="4" t="s">
        <v>252</v>
      </c>
      <c r="H118" s="4" t="s">
        <v>252</v>
      </c>
      <c r="I118" s="4" t="s">
        <v>252</v>
      </c>
      <c r="J118" s="4" t="s">
        <v>252</v>
      </c>
      <c r="K118" s="4" t="s">
        <v>252</v>
      </c>
      <c r="L118" s="4">
        <f t="shared" si="12"/>
        <v>0</v>
      </c>
      <c r="M118" s="4" t="str">
        <f t="shared" si="13"/>
        <v>AB</v>
      </c>
      <c r="N118" s="4">
        <f t="shared" si="14"/>
        <v>0</v>
      </c>
      <c r="O118" s="7">
        <f t="shared" si="15"/>
        <v>148</v>
      </c>
      <c r="P118" s="33" t="s">
        <v>252</v>
      </c>
      <c r="Q118" s="31"/>
      <c r="R118" s="35"/>
      <c r="S118" s="36"/>
      <c r="T118" s="34"/>
      <c r="U118" s="9"/>
    </row>
    <row r="119" spans="1:21" ht="19.5" customHeight="1">
      <c r="A119" s="4">
        <f>'[1]GEN DATA'!A117</f>
        <v>114</v>
      </c>
      <c r="B119" s="5">
        <v>1033108437</v>
      </c>
      <c r="C119" s="13" t="s">
        <v>173</v>
      </c>
      <c r="D119" s="13" t="s">
        <v>165</v>
      </c>
      <c r="E119" s="4" t="s">
        <v>116</v>
      </c>
      <c r="F119" s="4">
        <v>78</v>
      </c>
      <c r="G119" s="4">
        <v>53</v>
      </c>
      <c r="H119" s="4">
        <v>75</v>
      </c>
      <c r="I119" s="4">
        <v>49</v>
      </c>
      <c r="J119" s="4">
        <v>62</v>
      </c>
      <c r="K119" s="4">
        <v>58</v>
      </c>
      <c r="L119" s="4">
        <f t="shared" si="12"/>
        <v>375</v>
      </c>
      <c r="M119" s="4" t="str">
        <f t="shared" si="13"/>
        <v>FIRST</v>
      </c>
      <c r="N119" s="4">
        <f t="shared" si="14"/>
        <v>63</v>
      </c>
      <c r="O119" s="7">
        <f t="shared" si="15"/>
        <v>36</v>
      </c>
      <c r="P119" s="33" t="s">
        <v>255</v>
      </c>
      <c r="Q119" s="31" t="s">
        <v>270</v>
      </c>
      <c r="R119" s="35">
        <v>0</v>
      </c>
      <c r="S119" s="36">
        <v>648636</v>
      </c>
      <c r="T119" s="34"/>
      <c r="U119" s="9"/>
    </row>
    <row r="120" spans="1:21" ht="19.5" customHeight="1">
      <c r="A120" s="4">
        <f>'[1]GEN DATA'!A118</f>
        <v>115</v>
      </c>
      <c r="B120" s="5">
        <v>1033108241</v>
      </c>
      <c r="C120" s="13" t="s">
        <v>174</v>
      </c>
      <c r="D120" s="13" t="s">
        <v>71</v>
      </c>
      <c r="E120" s="4" t="s">
        <v>116</v>
      </c>
      <c r="F120" s="4">
        <v>57</v>
      </c>
      <c r="G120" s="4">
        <v>30</v>
      </c>
      <c r="H120" s="4">
        <v>66</v>
      </c>
      <c r="I120" s="4">
        <v>43</v>
      </c>
      <c r="J120" s="4">
        <v>43</v>
      </c>
      <c r="K120" s="4">
        <v>56</v>
      </c>
      <c r="L120" s="4">
        <f t="shared" si="12"/>
        <v>295</v>
      </c>
      <c r="M120" s="4" t="str">
        <f t="shared" si="13"/>
        <v>PASSED</v>
      </c>
      <c r="N120" s="4">
        <f t="shared" si="14"/>
        <v>49</v>
      </c>
      <c r="O120" s="7">
        <f t="shared" si="15"/>
        <v>101</v>
      </c>
      <c r="P120" s="33" t="s">
        <v>257</v>
      </c>
      <c r="Q120" s="31" t="s">
        <v>270</v>
      </c>
      <c r="R120" s="35">
        <v>0</v>
      </c>
      <c r="S120" s="36">
        <v>648559</v>
      </c>
      <c r="T120" s="34"/>
      <c r="U120" s="9"/>
    </row>
    <row r="121" spans="1:21" ht="19.5" customHeight="1">
      <c r="A121" s="4">
        <f>'[1]GEN DATA'!A119</f>
        <v>116</v>
      </c>
      <c r="B121" s="5">
        <v>1033108271</v>
      </c>
      <c r="C121" s="13" t="s">
        <v>175</v>
      </c>
      <c r="D121" s="13" t="s">
        <v>176</v>
      </c>
      <c r="E121" s="4" t="s">
        <v>116</v>
      </c>
      <c r="F121" s="4">
        <v>50</v>
      </c>
      <c r="G121" s="4">
        <v>24</v>
      </c>
      <c r="H121" s="4">
        <v>55</v>
      </c>
      <c r="I121" s="4">
        <v>28</v>
      </c>
      <c r="J121" s="4">
        <v>31</v>
      </c>
      <c r="K121" s="4">
        <v>43</v>
      </c>
      <c r="L121" s="4">
        <f t="shared" si="12"/>
        <v>231</v>
      </c>
      <c r="M121" s="4" t="str">
        <f t="shared" si="13"/>
        <v>FAILED</v>
      </c>
      <c r="N121" s="4">
        <f t="shared" si="14"/>
        <v>39</v>
      </c>
      <c r="O121" s="7">
        <f t="shared" si="15"/>
        <v>137</v>
      </c>
      <c r="P121" s="33" t="s">
        <v>225</v>
      </c>
      <c r="Q121" s="31"/>
      <c r="R121" s="35"/>
      <c r="S121" s="36"/>
      <c r="T121" s="34"/>
      <c r="U121" s="9"/>
    </row>
    <row r="122" spans="1:21" ht="19.5" customHeight="1">
      <c r="A122" s="4">
        <f>'[1]GEN DATA'!A120</f>
        <v>117</v>
      </c>
      <c r="B122" s="5">
        <v>1033108383</v>
      </c>
      <c r="C122" s="13" t="s">
        <v>177</v>
      </c>
      <c r="D122" s="13" t="s">
        <v>178</v>
      </c>
      <c r="E122" s="4" t="s">
        <v>116</v>
      </c>
      <c r="F122" s="4">
        <v>61</v>
      </c>
      <c r="G122" s="4">
        <v>25</v>
      </c>
      <c r="H122" s="4">
        <v>78</v>
      </c>
      <c r="I122" s="4">
        <v>49</v>
      </c>
      <c r="J122" s="4">
        <v>48</v>
      </c>
      <c r="K122" s="4">
        <v>65</v>
      </c>
      <c r="L122" s="4">
        <f t="shared" si="12"/>
        <v>326</v>
      </c>
      <c r="M122" s="4" t="str">
        <f t="shared" si="13"/>
        <v>SECOND</v>
      </c>
      <c r="N122" s="4">
        <f t="shared" si="14"/>
        <v>54</v>
      </c>
      <c r="O122" s="7">
        <f t="shared" si="15"/>
        <v>70</v>
      </c>
      <c r="P122" s="33" t="s">
        <v>254</v>
      </c>
      <c r="Q122" s="31" t="s">
        <v>270</v>
      </c>
      <c r="R122" s="35">
        <v>0</v>
      </c>
      <c r="S122" s="36">
        <v>648617</v>
      </c>
      <c r="T122" s="34"/>
      <c r="U122" s="9"/>
    </row>
    <row r="123" spans="1:21" ht="19.5" customHeight="1">
      <c r="A123" s="4">
        <f>'[1]GEN DATA'!A121</f>
        <v>118</v>
      </c>
      <c r="B123" s="5">
        <v>1033108451</v>
      </c>
      <c r="C123" s="13" t="s">
        <v>179</v>
      </c>
      <c r="D123" s="13" t="s">
        <v>180</v>
      </c>
      <c r="E123" s="4" t="s">
        <v>116</v>
      </c>
      <c r="F123" s="4">
        <v>86</v>
      </c>
      <c r="G123" s="4">
        <v>65</v>
      </c>
      <c r="H123" s="4">
        <v>81</v>
      </c>
      <c r="I123" s="4">
        <v>84</v>
      </c>
      <c r="J123" s="4">
        <v>68</v>
      </c>
      <c r="K123" s="4">
        <v>75</v>
      </c>
      <c r="L123" s="4">
        <f t="shared" si="12"/>
        <v>459</v>
      </c>
      <c r="M123" s="4" t="str">
        <f t="shared" si="13"/>
        <v>FIRST</v>
      </c>
      <c r="N123" s="4">
        <f t="shared" si="14"/>
        <v>77</v>
      </c>
      <c r="O123" s="7">
        <f t="shared" si="15"/>
        <v>12</v>
      </c>
      <c r="P123" s="33" t="s">
        <v>260</v>
      </c>
      <c r="Q123" s="31" t="s">
        <v>270</v>
      </c>
      <c r="R123" s="35">
        <v>0</v>
      </c>
      <c r="S123" s="36">
        <v>648643</v>
      </c>
      <c r="T123" s="34"/>
      <c r="U123" s="9"/>
    </row>
    <row r="124" spans="1:21" ht="19.5" customHeight="1">
      <c r="A124" s="4">
        <f>'[1]GEN DATA'!A122</f>
        <v>119</v>
      </c>
      <c r="B124" s="5">
        <v>1033108467</v>
      </c>
      <c r="C124" s="13" t="s">
        <v>181</v>
      </c>
      <c r="D124" s="13" t="s">
        <v>144</v>
      </c>
      <c r="E124" s="4" t="s">
        <v>116</v>
      </c>
      <c r="F124" s="4">
        <v>27</v>
      </c>
      <c r="G124" s="4">
        <v>25</v>
      </c>
      <c r="H124" s="4">
        <v>71</v>
      </c>
      <c r="I124" s="4">
        <v>26</v>
      </c>
      <c r="J124" s="4">
        <v>38</v>
      </c>
      <c r="K124" s="4">
        <v>50</v>
      </c>
      <c r="L124" s="4">
        <f t="shared" si="12"/>
        <v>237</v>
      </c>
      <c r="M124" s="4" t="str">
        <f t="shared" si="13"/>
        <v>FAILED</v>
      </c>
      <c r="N124" s="4">
        <f t="shared" si="14"/>
        <v>40</v>
      </c>
      <c r="O124" s="7">
        <f t="shared" si="15"/>
        <v>136</v>
      </c>
      <c r="P124" s="33" t="s">
        <v>225</v>
      </c>
      <c r="Q124" s="31"/>
      <c r="R124" s="35"/>
      <c r="S124" s="36"/>
      <c r="T124" s="34"/>
      <c r="U124" s="9"/>
    </row>
    <row r="125" spans="1:21" ht="19.5" customHeight="1">
      <c r="A125" s="4">
        <f>'[1]GEN DATA'!A123</f>
        <v>120</v>
      </c>
      <c r="B125" s="5">
        <v>1033108407</v>
      </c>
      <c r="C125" s="13" t="s">
        <v>182</v>
      </c>
      <c r="D125" s="13" t="s">
        <v>183</v>
      </c>
      <c r="E125" s="4" t="s">
        <v>116</v>
      </c>
      <c r="F125" s="4">
        <v>86</v>
      </c>
      <c r="G125" s="4">
        <v>79</v>
      </c>
      <c r="H125" s="4">
        <v>88</v>
      </c>
      <c r="I125" s="4">
        <v>88</v>
      </c>
      <c r="J125" s="4">
        <v>77</v>
      </c>
      <c r="K125" s="4">
        <v>89</v>
      </c>
      <c r="L125" s="4">
        <f t="shared" si="12"/>
        <v>507</v>
      </c>
      <c r="M125" s="4" t="str">
        <f t="shared" si="13"/>
        <v>FIRST</v>
      </c>
      <c r="N125" s="4">
        <f t="shared" si="14"/>
        <v>85</v>
      </c>
      <c r="O125" s="7">
        <f t="shared" si="15"/>
        <v>2</v>
      </c>
      <c r="P125" s="33" t="s">
        <v>253</v>
      </c>
      <c r="Q125" s="31" t="s">
        <v>270</v>
      </c>
      <c r="R125" s="35">
        <v>0</v>
      </c>
      <c r="S125" s="36">
        <v>648628</v>
      </c>
      <c r="T125" s="34"/>
      <c r="U125" s="9"/>
    </row>
    <row r="126" spans="1:21" ht="19.5" customHeight="1">
      <c r="A126" s="4">
        <f>'[1]GEN DATA'!A124</f>
        <v>121</v>
      </c>
      <c r="B126" s="5">
        <v>1033108469</v>
      </c>
      <c r="C126" s="13" t="s">
        <v>184</v>
      </c>
      <c r="D126" s="13" t="s">
        <v>103</v>
      </c>
      <c r="E126" s="4" t="s">
        <v>116</v>
      </c>
      <c r="F126" s="4">
        <v>59</v>
      </c>
      <c r="G126" s="4">
        <v>28</v>
      </c>
      <c r="H126" s="4">
        <v>76</v>
      </c>
      <c r="I126" s="4">
        <v>45</v>
      </c>
      <c r="J126" s="4">
        <v>58</v>
      </c>
      <c r="K126" s="4">
        <v>60</v>
      </c>
      <c r="L126" s="4">
        <f t="shared" si="12"/>
        <v>326</v>
      </c>
      <c r="M126" s="4" t="str">
        <f t="shared" si="13"/>
        <v>SECOND</v>
      </c>
      <c r="N126" s="4">
        <f t="shared" si="14"/>
        <v>54</v>
      </c>
      <c r="O126" s="7">
        <f t="shared" si="15"/>
        <v>70</v>
      </c>
      <c r="P126" s="33" t="s">
        <v>254</v>
      </c>
      <c r="Q126" s="31" t="s">
        <v>270</v>
      </c>
      <c r="R126" s="35">
        <v>0</v>
      </c>
      <c r="S126" s="36">
        <v>648648</v>
      </c>
      <c r="T126" s="34"/>
      <c r="U126" s="9"/>
    </row>
    <row r="127" spans="1:21" ht="19.5" customHeight="1">
      <c r="A127" s="4">
        <f>'[1]GEN DATA'!A125</f>
        <v>122</v>
      </c>
      <c r="B127" s="5">
        <v>1033108435</v>
      </c>
      <c r="C127" s="13" t="s">
        <v>185</v>
      </c>
      <c r="D127" s="13" t="s">
        <v>2</v>
      </c>
      <c r="E127" s="4" t="s">
        <v>116</v>
      </c>
      <c r="F127" s="4">
        <v>71</v>
      </c>
      <c r="G127" s="4">
        <v>53</v>
      </c>
      <c r="H127" s="4">
        <v>77</v>
      </c>
      <c r="I127" s="4">
        <v>36</v>
      </c>
      <c r="J127" s="4">
        <v>51</v>
      </c>
      <c r="K127" s="4">
        <v>55</v>
      </c>
      <c r="L127" s="4">
        <f t="shared" si="12"/>
        <v>343</v>
      </c>
      <c r="M127" s="4" t="str">
        <f t="shared" si="13"/>
        <v>SECOND</v>
      </c>
      <c r="N127" s="4">
        <f t="shared" si="14"/>
        <v>57</v>
      </c>
      <c r="O127" s="7">
        <f t="shared" si="15"/>
        <v>57</v>
      </c>
      <c r="P127" s="33" t="s">
        <v>259</v>
      </c>
      <c r="Q127" s="31" t="s">
        <v>270</v>
      </c>
      <c r="R127" s="35">
        <v>0</v>
      </c>
      <c r="S127" s="36">
        <v>648635</v>
      </c>
      <c r="T127" s="34"/>
      <c r="U127" s="9"/>
    </row>
    <row r="128" spans="1:21" ht="21" customHeight="1">
      <c r="A128" s="4">
        <f>'[1]GEN DATA'!A126</f>
        <v>123</v>
      </c>
      <c r="B128" s="5">
        <v>1033108512</v>
      </c>
      <c r="C128" s="13" t="s">
        <v>186</v>
      </c>
      <c r="D128" s="13" t="s">
        <v>187</v>
      </c>
      <c r="E128" s="4" t="s">
        <v>116</v>
      </c>
      <c r="F128" s="4">
        <v>53</v>
      </c>
      <c r="G128" s="4">
        <v>23</v>
      </c>
      <c r="H128" s="4">
        <v>69</v>
      </c>
      <c r="I128" s="4">
        <v>41</v>
      </c>
      <c r="J128" s="4">
        <v>49</v>
      </c>
      <c r="K128" s="4">
        <v>70</v>
      </c>
      <c r="L128" s="4">
        <f t="shared" si="12"/>
        <v>305</v>
      </c>
      <c r="M128" s="4" t="str">
        <f t="shared" si="13"/>
        <v>SECOND</v>
      </c>
      <c r="N128" s="4">
        <f t="shared" si="14"/>
        <v>51</v>
      </c>
      <c r="O128" s="7">
        <f t="shared" si="15"/>
        <v>91</v>
      </c>
      <c r="P128" s="33" t="s">
        <v>257</v>
      </c>
      <c r="Q128" s="31" t="s">
        <v>270</v>
      </c>
      <c r="R128" s="35">
        <v>0</v>
      </c>
      <c r="S128" s="36">
        <v>648668</v>
      </c>
      <c r="T128" s="42"/>
      <c r="U128" s="9"/>
    </row>
    <row r="129" spans="1:21" ht="19.5" customHeight="1">
      <c r="A129" s="4">
        <f>'[1]GEN DATA'!A127</f>
        <v>124</v>
      </c>
      <c r="B129" s="5">
        <v>1033108311</v>
      </c>
      <c r="C129" s="13" t="s">
        <v>188</v>
      </c>
      <c r="D129" s="13" t="s">
        <v>96</v>
      </c>
      <c r="E129" s="4" t="s">
        <v>116</v>
      </c>
      <c r="F129" s="4">
        <v>47</v>
      </c>
      <c r="G129" s="4">
        <v>28</v>
      </c>
      <c r="H129" s="4">
        <v>63</v>
      </c>
      <c r="I129" s="4">
        <v>46</v>
      </c>
      <c r="J129" s="4">
        <v>44</v>
      </c>
      <c r="K129" s="4">
        <v>49</v>
      </c>
      <c r="L129" s="4">
        <f t="shared" si="12"/>
        <v>277</v>
      </c>
      <c r="M129" s="4" t="str">
        <f t="shared" si="13"/>
        <v>PASSED</v>
      </c>
      <c r="N129" s="4">
        <f t="shared" si="14"/>
        <v>46</v>
      </c>
      <c r="O129" s="7">
        <f t="shared" si="15"/>
        <v>118</v>
      </c>
      <c r="P129" s="33" t="s">
        <v>257</v>
      </c>
      <c r="Q129" s="37" t="s">
        <v>270</v>
      </c>
      <c r="R129" s="38">
        <v>0</v>
      </c>
      <c r="S129" s="39">
        <v>648587</v>
      </c>
      <c r="T129" s="34"/>
      <c r="U129" s="9"/>
    </row>
    <row r="130" spans="1:21" ht="19.5" customHeight="1">
      <c r="A130" s="4">
        <f>'[1]GEN DATA'!A128</f>
        <v>125</v>
      </c>
      <c r="B130" s="5">
        <v>1033108503</v>
      </c>
      <c r="C130" s="13" t="s">
        <v>189</v>
      </c>
      <c r="D130" s="13" t="s">
        <v>190</v>
      </c>
      <c r="E130" s="4" t="s">
        <v>116</v>
      </c>
      <c r="F130" s="4">
        <v>55</v>
      </c>
      <c r="G130" s="4">
        <v>26</v>
      </c>
      <c r="H130" s="4">
        <v>75</v>
      </c>
      <c r="I130" s="4">
        <v>41</v>
      </c>
      <c r="J130" s="4">
        <v>48</v>
      </c>
      <c r="K130" s="4">
        <v>63</v>
      </c>
      <c r="L130" s="4">
        <f t="shared" si="12"/>
        <v>308</v>
      </c>
      <c r="M130" s="4" t="str">
        <f t="shared" si="13"/>
        <v>SECOND</v>
      </c>
      <c r="N130" s="4">
        <f t="shared" si="14"/>
        <v>51</v>
      </c>
      <c r="O130" s="7">
        <f t="shared" si="15"/>
        <v>88</v>
      </c>
      <c r="P130" s="33" t="s">
        <v>254</v>
      </c>
      <c r="Q130" s="31" t="s">
        <v>270</v>
      </c>
      <c r="R130" s="35">
        <v>0</v>
      </c>
      <c r="S130" s="36">
        <v>648662</v>
      </c>
      <c r="T130" s="43"/>
      <c r="U130" s="9"/>
    </row>
    <row r="131" spans="1:21" ht="19.5" customHeight="1">
      <c r="A131" s="4">
        <f>'[1]GEN DATA'!A129</f>
        <v>126</v>
      </c>
      <c r="B131" s="5">
        <v>1033108339</v>
      </c>
      <c r="C131" s="13" t="s">
        <v>191</v>
      </c>
      <c r="D131" s="13" t="s">
        <v>32</v>
      </c>
      <c r="E131" s="4" t="s">
        <v>116</v>
      </c>
      <c r="F131" s="4">
        <v>72</v>
      </c>
      <c r="G131" s="4">
        <v>36</v>
      </c>
      <c r="H131" s="4">
        <v>72</v>
      </c>
      <c r="I131" s="4">
        <v>83</v>
      </c>
      <c r="J131" s="4">
        <v>58</v>
      </c>
      <c r="K131" s="4">
        <v>80</v>
      </c>
      <c r="L131" s="4">
        <f t="shared" si="12"/>
        <v>401</v>
      </c>
      <c r="M131" s="4" t="str">
        <f t="shared" si="13"/>
        <v>FIRST</v>
      </c>
      <c r="N131" s="4">
        <f t="shared" si="14"/>
        <v>67</v>
      </c>
      <c r="O131" s="7">
        <f t="shared" si="15"/>
        <v>23</v>
      </c>
      <c r="P131" s="33" t="s">
        <v>255</v>
      </c>
      <c r="Q131" s="31" t="s">
        <v>270</v>
      </c>
      <c r="R131" s="35">
        <v>0</v>
      </c>
      <c r="S131" s="36">
        <v>648599</v>
      </c>
      <c r="T131" s="44"/>
      <c r="U131" s="9"/>
    </row>
    <row r="132" spans="1:21" ht="19.5" customHeight="1">
      <c r="A132" s="4">
        <f>'[1]GEN DATA'!A130</f>
        <v>127</v>
      </c>
      <c r="B132" s="5">
        <v>1033108516</v>
      </c>
      <c r="C132" s="13" t="s">
        <v>192</v>
      </c>
      <c r="D132" s="13" t="s">
        <v>193</v>
      </c>
      <c r="E132" s="4" t="s">
        <v>116</v>
      </c>
      <c r="F132" s="4">
        <v>78</v>
      </c>
      <c r="G132" s="4">
        <v>58</v>
      </c>
      <c r="H132" s="4">
        <v>80</v>
      </c>
      <c r="I132" s="4">
        <v>61</v>
      </c>
      <c r="J132" s="4">
        <v>66</v>
      </c>
      <c r="K132" s="4">
        <v>70</v>
      </c>
      <c r="L132" s="4">
        <f t="shared" si="12"/>
        <v>413</v>
      </c>
      <c r="M132" s="4" t="str">
        <f t="shared" si="13"/>
        <v>FIRST</v>
      </c>
      <c r="N132" s="4">
        <f t="shared" si="14"/>
        <v>69</v>
      </c>
      <c r="O132" s="7">
        <f t="shared" si="15"/>
        <v>20</v>
      </c>
      <c r="P132" s="33" t="s">
        <v>258</v>
      </c>
      <c r="Q132" s="31" t="s">
        <v>270</v>
      </c>
      <c r="R132" s="35">
        <v>0</v>
      </c>
      <c r="S132" s="36">
        <v>648671</v>
      </c>
      <c r="T132" s="44"/>
      <c r="U132" s="9"/>
    </row>
    <row r="133" spans="1:21" ht="24" customHeight="1">
      <c r="A133" s="4">
        <f>'[1]GEN DATA'!A131</f>
        <v>128</v>
      </c>
      <c r="B133" s="5">
        <v>1033108237</v>
      </c>
      <c r="C133" s="13" t="s">
        <v>194</v>
      </c>
      <c r="D133" s="13" t="s">
        <v>195</v>
      </c>
      <c r="E133" s="4" t="s">
        <v>116</v>
      </c>
      <c r="F133" s="4">
        <v>72</v>
      </c>
      <c r="G133" s="4">
        <v>26</v>
      </c>
      <c r="H133" s="4">
        <v>68</v>
      </c>
      <c r="I133" s="4">
        <v>50</v>
      </c>
      <c r="J133" s="4">
        <v>43</v>
      </c>
      <c r="K133" s="4">
        <v>69</v>
      </c>
      <c r="L133" s="4">
        <f t="shared" si="12"/>
        <v>328</v>
      </c>
      <c r="M133" s="4" t="str">
        <f t="shared" si="13"/>
        <v>SECOND</v>
      </c>
      <c r="N133" s="4">
        <f t="shared" si="14"/>
        <v>55</v>
      </c>
      <c r="O133" s="7">
        <f t="shared" si="15"/>
        <v>66</v>
      </c>
      <c r="P133" s="33" t="s">
        <v>254</v>
      </c>
      <c r="Q133" s="31" t="s">
        <v>270</v>
      </c>
      <c r="R133" s="35">
        <v>0</v>
      </c>
      <c r="S133" s="36">
        <v>648588</v>
      </c>
      <c r="T133" s="34"/>
      <c r="U133" s="9"/>
    </row>
    <row r="134" spans="1:21" ht="24" customHeight="1">
      <c r="A134" s="4">
        <f>'[1]GEN DATA'!A132</f>
        <v>129</v>
      </c>
      <c r="B134" s="5">
        <v>1033108281</v>
      </c>
      <c r="C134" s="13" t="s">
        <v>196</v>
      </c>
      <c r="D134" s="13" t="s">
        <v>32</v>
      </c>
      <c r="E134" s="4" t="s">
        <v>116</v>
      </c>
      <c r="F134" s="4">
        <v>48</v>
      </c>
      <c r="G134" s="4">
        <v>31</v>
      </c>
      <c r="H134" s="4">
        <v>66</v>
      </c>
      <c r="I134" s="4">
        <v>35</v>
      </c>
      <c r="J134" s="4">
        <v>50</v>
      </c>
      <c r="K134" s="4">
        <v>63</v>
      </c>
      <c r="L134" s="4">
        <f aca="true" t="shared" si="16" ref="L134:L153">SUM(F134:K134)</f>
        <v>293</v>
      </c>
      <c r="M134" s="4" t="str">
        <f aca="true" t="shared" si="17" ref="M134:M153">IF(OR(F134="AB",G134="AB",H134="AB",I134="AB",J134="AB",K134="AB"),"AB",IF(AND(F134&gt;34,G134&gt;19,H134&gt;34,I134&gt;34,J134&gt;34,K134&gt;34,L134&gt;359),"FIRST",IF(AND(F134&gt;34,G134&gt;19,H134&gt;34,I134&gt;34,J134&gt;34,K134&gt;34,L134&gt;299),"SECOND",IF(AND(F134&gt;34,G134&gt;19,H134&gt;34,I134&gt;34,J134&gt;34,K134&gt;34),"PASSED","FAILED"))))</f>
        <v>PASSED</v>
      </c>
      <c r="N134" s="4">
        <f aca="true" t="shared" si="18" ref="N134:N153">ROUND(L134/6,0)</f>
        <v>49</v>
      </c>
      <c r="O134" s="7">
        <f aca="true" t="shared" si="19" ref="O134:O153">RANK(L134,$L$6:$L$153)</f>
        <v>105</v>
      </c>
      <c r="P134" s="33" t="s">
        <v>257</v>
      </c>
      <c r="Q134" s="31" t="s">
        <v>270</v>
      </c>
      <c r="R134" s="35">
        <v>0</v>
      </c>
      <c r="S134" s="36">
        <v>648574</v>
      </c>
      <c r="T134" s="34"/>
      <c r="U134" s="9"/>
    </row>
    <row r="135" spans="1:21" ht="19.5" customHeight="1">
      <c r="A135" s="4">
        <f>'[1]GEN DATA'!A133</f>
        <v>130</v>
      </c>
      <c r="B135" s="5">
        <v>1033108369</v>
      </c>
      <c r="C135" s="13" t="s">
        <v>197</v>
      </c>
      <c r="D135" s="13" t="s">
        <v>32</v>
      </c>
      <c r="E135" s="4" t="s">
        <v>116</v>
      </c>
      <c r="F135" s="4">
        <v>73</v>
      </c>
      <c r="G135" s="4">
        <v>22</v>
      </c>
      <c r="H135" s="4">
        <v>64</v>
      </c>
      <c r="I135" s="4">
        <v>50</v>
      </c>
      <c r="J135" s="4">
        <v>45</v>
      </c>
      <c r="K135" s="4">
        <v>67</v>
      </c>
      <c r="L135" s="4">
        <f t="shared" si="16"/>
        <v>321</v>
      </c>
      <c r="M135" s="4" t="str">
        <f t="shared" si="17"/>
        <v>SECOND</v>
      </c>
      <c r="N135" s="4">
        <f t="shared" si="18"/>
        <v>54</v>
      </c>
      <c r="O135" s="7">
        <f t="shared" si="19"/>
        <v>78</v>
      </c>
      <c r="P135" s="33" t="s">
        <v>254</v>
      </c>
      <c r="Q135" s="31" t="s">
        <v>270</v>
      </c>
      <c r="R135" s="35">
        <v>0</v>
      </c>
      <c r="S135" s="36">
        <v>648612</v>
      </c>
      <c r="T135" s="34"/>
      <c r="U135" s="9"/>
    </row>
    <row r="136" spans="1:21" ht="19.5" customHeight="1">
      <c r="A136" s="4">
        <f>'[1]GEN DATA'!A134</f>
        <v>131</v>
      </c>
      <c r="B136" s="5">
        <v>1033108305</v>
      </c>
      <c r="C136" s="13" t="s">
        <v>198</v>
      </c>
      <c r="D136" s="13" t="s">
        <v>199</v>
      </c>
      <c r="E136" s="4" t="s">
        <v>116</v>
      </c>
      <c r="F136" s="4">
        <v>58</v>
      </c>
      <c r="G136" s="4">
        <v>50</v>
      </c>
      <c r="H136" s="4">
        <v>68</v>
      </c>
      <c r="I136" s="4">
        <v>45</v>
      </c>
      <c r="J136" s="4">
        <v>48</v>
      </c>
      <c r="K136" s="4">
        <v>69</v>
      </c>
      <c r="L136" s="4">
        <f t="shared" si="16"/>
        <v>338</v>
      </c>
      <c r="M136" s="4" t="str">
        <f t="shared" si="17"/>
        <v>SECOND</v>
      </c>
      <c r="N136" s="4">
        <f t="shared" si="18"/>
        <v>56</v>
      </c>
      <c r="O136" s="7">
        <f t="shared" si="19"/>
        <v>61</v>
      </c>
      <c r="P136" s="33" t="s">
        <v>254</v>
      </c>
      <c r="Q136" s="31" t="s">
        <v>270</v>
      </c>
      <c r="R136" s="35">
        <v>0</v>
      </c>
      <c r="S136" s="36">
        <v>648584</v>
      </c>
      <c r="T136" s="34"/>
      <c r="U136" s="9"/>
    </row>
    <row r="137" spans="1:21" ht="19.5" customHeight="1">
      <c r="A137" s="4">
        <f>'[1]GEN DATA'!A135</f>
        <v>132</v>
      </c>
      <c r="B137" s="5">
        <v>1033108495</v>
      </c>
      <c r="C137" s="13" t="s">
        <v>200</v>
      </c>
      <c r="D137" s="13" t="s">
        <v>144</v>
      </c>
      <c r="E137" s="4" t="s">
        <v>116</v>
      </c>
      <c r="F137" s="4">
        <v>68</v>
      </c>
      <c r="G137" s="4">
        <v>28</v>
      </c>
      <c r="H137" s="4">
        <v>71</v>
      </c>
      <c r="I137" s="4">
        <v>50</v>
      </c>
      <c r="J137" s="4">
        <v>64</v>
      </c>
      <c r="K137" s="4">
        <v>69</v>
      </c>
      <c r="L137" s="4">
        <f t="shared" si="16"/>
        <v>350</v>
      </c>
      <c r="M137" s="4" t="str">
        <f t="shared" si="17"/>
        <v>SECOND</v>
      </c>
      <c r="N137" s="4">
        <f t="shared" si="18"/>
        <v>58</v>
      </c>
      <c r="O137" s="7">
        <f t="shared" si="19"/>
        <v>54</v>
      </c>
      <c r="P137" s="33" t="s">
        <v>259</v>
      </c>
      <c r="Q137" s="31" t="s">
        <v>270</v>
      </c>
      <c r="R137" s="35">
        <v>0</v>
      </c>
      <c r="S137" s="36">
        <v>648659</v>
      </c>
      <c r="T137" s="34"/>
      <c r="U137" s="9"/>
    </row>
    <row r="138" spans="1:21" ht="19.5" customHeight="1">
      <c r="A138" s="4">
        <f>'[1]GEN DATA'!A136</f>
        <v>133</v>
      </c>
      <c r="B138" s="5">
        <v>1033108427</v>
      </c>
      <c r="C138" s="13" t="s">
        <v>201</v>
      </c>
      <c r="D138" s="13" t="s">
        <v>59</v>
      </c>
      <c r="E138" s="4" t="s">
        <v>116</v>
      </c>
      <c r="F138" s="4">
        <v>42</v>
      </c>
      <c r="G138" s="4">
        <v>28</v>
      </c>
      <c r="H138" s="4">
        <v>72</v>
      </c>
      <c r="I138" s="4">
        <v>27</v>
      </c>
      <c r="J138" s="4">
        <v>45</v>
      </c>
      <c r="K138" s="4">
        <v>46</v>
      </c>
      <c r="L138" s="4">
        <f t="shared" si="16"/>
        <v>260</v>
      </c>
      <c r="M138" s="4" t="str">
        <f t="shared" si="17"/>
        <v>FAILED</v>
      </c>
      <c r="N138" s="4">
        <f t="shared" si="18"/>
        <v>43</v>
      </c>
      <c r="O138" s="7">
        <f t="shared" si="19"/>
        <v>132</v>
      </c>
      <c r="P138" s="33" t="s">
        <v>225</v>
      </c>
      <c r="Q138" s="31"/>
      <c r="R138" s="35"/>
      <c r="S138" s="36"/>
      <c r="T138" s="34"/>
      <c r="U138" s="9"/>
    </row>
    <row r="139" spans="1:21" ht="19.5" customHeight="1">
      <c r="A139" s="4">
        <f>'[1]GEN DATA'!A137</f>
        <v>134</v>
      </c>
      <c r="B139" s="5">
        <v>1033108513</v>
      </c>
      <c r="C139" s="13" t="s">
        <v>202</v>
      </c>
      <c r="D139" s="13" t="s">
        <v>203</v>
      </c>
      <c r="E139" s="4" t="s">
        <v>116</v>
      </c>
      <c r="F139" s="4">
        <v>30</v>
      </c>
      <c r="G139" s="4">
        <v>32</v>
      </c>
      <c r="H139" s="4">
        <v>70</v>
      </c>
      <c r="I139" s="4">
        <v>39</v>
      </c>
      <c r="J139" s="4">
        <v>66</v>
      </c>
      <c r="K139" s="4">
        <v>61</v>
      </c>
      <c r="L139" s="4">
        <f t="shared" si="16"/>
        <v>298</v>
      </c>
      <c r="M139" s="4" t="str">
        <f t="shared" si="17"/>
        <v>FAILED</v>
      </c>
      <c r="N139" s="4">
        <f t="shared" si="18"/>
        <v>50</v>
      </c>
      <c r="O139" s="7">
        <f t="shared" si="19"/>
        <v>99</v>
      </c>
      <c r="P139" s="33" t="s">
        <v>225</v>
      </c>
      <c r="Q139" s="31"/>
      <c r="R139" s="35"/>
      <c r="S139" s="36"/>
      <c r="T139" s="34"/>
      <c r="U139" s="9"/>
    </row>
    <row r="140" spans="1:21" ht="22.5" customHeight="1">
      <c r="A140" s="4">
        <f>'[1]GEN DATA'!A138</f>
        <v>135</v>
      </c>
      <c r="B140" s="5">
        <v>1033108343</v>
      </c>
      <c r="C140" s="13" t="s">
        <v>204</v>
      </c>
      <c r="D140" s="13" t="s">
        <v>205</v>
      </c>
      <c r="E140" s="4" t="s">
        <v>116</v>
      </c>
      <c r="F140" s="4">
        <v>14</v>
      </c>
      <c r="G140" s="4">
        <v>11</v>
      </c>
      <c r="H140" s="4">
        <v>36</v>
      </c>
      <c r="I140" s="4">
        <v>43</v>
      </c>
      <c r="J140" s="4">
        <v>29</v>
      </c>
      <c r="K140" s="4">
        <v>44</v>
      </c>
      <c r="L140" s="4">
        <f t="shared" si="16"/>
        <v>177</v>
      </c>
      <c r="M140" s="4" t="str">
        <f t="shared" si="17"/>
        <v>FAILED</v>
      </c>
      <c r="N140" s="4">
        <f t="shared" si="18"/>
        <v>30</v>
      </c>
      <c r="O140" s="7">
        <f t="shared" si="19"/>
        <v>145</v>
      </c>
      <c r="P140" s="33" t="s">
        <v>225</v>
      </c>
      <c r="Q140" s="31"/>
      <c r="R140" s="35"/>
      <c r="S140" s="36"/>
      <c r="T140" s="34"/>
      <c r="U140" s="9"/>
    </row>
    <row r="141" spans="1:21" ht="19.5" customHeight="1">
      <c r="A141" s="4">
        <f>'[1]GEN DATA'!A139</f>
        <v>136</v>
      </c>
      <c r="B141" s="5">
        <v>1033108321</v>
      </c>
      <c r="C141" s="13" t="s">
        <v>206</v>
      </c>
      <c r="D141" s="13" t="s">
        <v>165</v>
      </c>
      <c r="E141" s="4" t="s">
        <v>116</v>
      </c>
      <c r="F141" s="4">
        <v>31</v>
      </c>
      <c r="G141" s="4">
        <v>27</v>
      </c>
      <c r="H141" s="4">
        <v>59</v>
      </c>
      <c r="I141" s="4">
        <v>38</v>
      </c>
      <c r="J141" s="4">
        <v>57</v>
      </c>
      <c r="K141" s="4">
        <v>51</v>
      </c>
      <c r="L141" s="4">
        <f t="shared" si="16"/>
        <v>263</v>
      </c>
      <c r="M141" s="4" t="str">
        <f t="shared" si="17"/>
        <v>FAILED</v>
      </c>
      <c r="N141" s="4">
        <f t="shared" si="18"/>
        <v>44</v>
      </c>
      <c r="O141" s="7">
        <f t="shared" si="19"/>
        <v>129</v>
      </c>
      <c r="P141" s="33" t="s">
        <v>225</v>
      </c>
      <c r="Q141" s="31"/>
      <c r="R141" s="35"/>
      <c r="S141" s="36"/>
      <c r="T141" s="34"/>
      <c r="U141" s="9"/>
    </row>
    <row r="142" spans="1:21" ht="19.5" customHeight="1">
      <c r="A142" s="4">
        <f>'[1]GEN DATA'!A140</f>
        <v>137</v>
      </c>
      <c r="B142" s="5">
        <v>1033108377</v>
      </c>
      <c r="C142" s="13" t="s">
        <v>207</v>
      </c>
      <c r="D142" s="13" t="s">
        <v>36</v>
      </c>
      <c r="E142" s="4" t="s">
        <v>116</v>
      </c>
      <c r="F142" s="4">
        <v>67</v>
      </c>
      <c r="G142" s="4">
        <v>25</v>
      </c>
      <c r="H142" s="4">
        <v>74</v>
      </c>
      <c r="I142" s="4">
        <v>45</v>
      </c>
      <c r="J142" s="4">
        <v>34</v>
      </c>
      <c r="K142" s="4">
        <v>56</v>
      </c>
      <c r="L142" s="4">
        <f t="shared" si="16"/>
        <v>301</v>
      </c>
      <c r="M142" s="4" t="str">
        <f t="shared" si="17"/>
        <v>FAILED</v>
      </c>
      <c r="N142" s="4">
        <f t="shared" si="18"/>
        <v>50</v>
      </c>
      <c r="O142" s="7">
        <f t="shared" si="19"/>
        <v>94</v>
      </c>
      <c r="P142" s="33" t="s">
        <v>225</v>
      </c>
      <c r="Q142" s="31"/>
      <c r="R142" s="35"/>
      <c r="S142" s="36"/>
      <c r="T142" s="34"/>
      <c r="U142" s="9"/>
    </row>
    <row r="143" spans="1:21" ht="19.5" customHeight="1">
      <c r="A143" s="4">
        <f>'[1]GEN DATA'!A141</f>
        <v>138</v>
      </c>
      <c r="B143" s="5">
        <v>1033108413</v>
      </c>
      <c r="C143" s="13" t="s">
        <v>208</v>
      </c>
      <c r="D143" s="13" t="s">
        <v>45</v>
      </c>
      <c r="E143" s="4" t="s">
        <v>116</v>
      </c>
      <c r="F143" s="4">
        <v>38</v>
      </c>
      <c r="G143" s="4">
        <v>34</v>
      </c>
      <c r="H143" s="4">
        <v>65</v>
      </c>
      <c r="I143" s="4">
        <v>34</v>
      </c>
      <c r="J143" s="4">
        <v>45</v>
      </c>
      <c r="K143" s="4">
        <v>56</v>
      </c>
      <c r="L143" s="4">
        <f t="shared" si="16"/>
        <v>272</v>
      </c>
      <c r="M143" s="4" t="str">
        <f t="shared" si="17"/>
        <v>FAILED</v>
      </c>
      <c r="N143" s="4">
        <f t="shared" si="18"/>
        <v>45</v>
      </c>
      <c r="O143" s="7">
        <f t="shared" si="19"/>
        <v>121</v>
      </c>
      <c r="P143" s="33" t="s">
        <v>225</v>
      </c>
      <c r="Q143" s="31"/>
      <c r="R143" s="35"/>
      <c r="S143" s="36"/>
      <c r="T143" s="34"/>
      <c r="U143" s="9"/>
    </row>
    <row r="144" spans="1:21" ht="19.5" customHeight="1">
      <c r="A144" s="4">
        <f>'[1]GEN DATA'!A142</f>
        <v>139</v>
      </c>
      <c r="B144" s="5">
        <v>1033108283</v>
      </c>
      <c r="C144" s="13" t="s">
        <v>209</v>
      </c>
      <c r="D144" s="13" t="s">
        <v>49</v>
      </c>
      <c r="E144" s="4" t="s">
        <v>116</v>
      </c>
      <c r="F144" s="4">
        <v>30</v>
      </c>
      <c r="G144" s="4">
        <v>25</v>
      </c>
      <c r="H144" s="4">
        <v>50</v>
      </c>
      <c r="I144" s="4">
        <v>31</v>
      </c>
      <c r="J144" s="4">
        <v>29</v>
      </c>
      <c r="K144" s="4">
        <v>37</v>
      </c>
      <c r="L144" s="4">
        <f t="shared" si="16"/>
        <v>202</v>
      </c>
      <c r="M144" s="4" t="str">
        <f t="shared" si="17"/>
        <v>FAILED</v>
      </c>
      <c r="N144" s="4">
        <f t="shared" si="18"/>
        <v>34</v>
      </c>
      <c r="O144" s="7">
        <f t="shared" si="19"/>
        <v>142</v>
      </c>
      <c r="P144" s="33" t="s">
        <v>225</v>
      </c>
      <c r="Q144" s="31"/>
      <c r="R144" s="35"/>
      <c r="S144" s="36"/>
      <c r="T144" s="34"/>
      <c r="U144" s="9"/>
    </row>
    <row r="145" spans="1:21" ht="19.5" customHeight="1">
      <c r="A145" s="4">
        <f>'[1]GEN DATA'!A143</f>
        <v>140</v>
      </c>
      <c r="B145" s="5">
        <v>1033108393</v>
      </c>
      <c r="C145" s="13" t="s">
        <v>210</v>
      </c>
      <c r="D145" s="13" t="s">
        <v>211</v>
      </c>
      <c r="E145" s="4" t="s">
        <v>116</v>
      </c>
      <c r="F145" s="4">
        <v>64</v>
      </c>
      <c r="G145" s="4">
        <v>45</v>
      </c>
      <c r="H145" s="4">
        <v>66</v>
      </c>
      <c r="I145" s="4">
        <v>44</v>
      </c>
      <c r="J145" s="4">
        <v>39</v>
      </c>
      <c r="K145" s="4">
        <v>67</v>
      </c>
      <c r="L145" s="4">
        <f t="shared" si="16"/>
        <v>325</v>
      </c>
      <c r="M145" s="4" t="str">
        <f t="shared" si="17"/>
        <v>SECOND</v>
      </c>
      <c r="N145" s="4">
        <f t="shared" si="18"/>
        <v>54</v>
      </c>
      <c r="O145" s="7">
        <f t="shared" si="19"/>
        <v>72</v>
      </c>
      <c r="P145" s="33" t="s">
        <v>254</v>
      </c>
      <c r="Q145" s="31" t="s">
        <v>270</v>
      </c>
      <c r="R145" s="35">
        <v>0</v>
      </c>
      <c r="S145" s="36">
        <v>648621</v>
      </c>
      <c r="T145" s="34"/>
      <c r="U145" s="9"/>
    </row>
    <row r="146" spans="1:21" ht="22.5" customHeight="1">
      <c r="A146" s="4">
        <f>'[1]GEN DATA'!A144</f>
        <v>141</v>
      </c>
      <c r="B146" s="5">
        <v>1033108514</v>
      </c>
      <c r="C146" s="13" t="s">
        <v>212</v>
      </c>
      <c r="D146" s="13" t="s">
        <v>5</v>
      </c>
      <c r="E146" s="4" t="s">
        <v>116</v>
      </c>
      <c r="F146" s="4">
        <v>60</v>
      </c>
      <c r="G146" s="4">
        <v>31</v>
      </c>
      <c r="H146" s="4">
        <v>73</v>
      </c>
      <c r="I146" s="4">
        <v>44</v>
      </c>
      <c r="J146" s="4">
        <v>64</v>
      </c>
      <c r="K146" s="4">
        <v>57</v>
      </c>
      <c r="L146" s="4">
        <f t="shared" si="16"/>
        <v>329</v>
      </c>
      <c r="M146" s="4" t="str">
        <f t="shared" si="17"/>
        <v>SECOND</v>
      </c>
      <c r="N146" s="4">
        <f t="shared" si="18"/>
        <v>55</v>
      </c>
      <c r="O146" s="7">
        <f t="shared" si="19"/>
        <v>64</v>
      </c>
      <c r="P146" s="33" t="s">
        <v>254</v>
      </c>
      <c r="Q146" s="31" t="s">
        <v>270</v>
      </c>
      <c r="R146" s="35">
        <v>0</v>
      </c>
      <c r="S146" s="36">
        <v>648699</v>
      </c>
      <c r="T146" s="34"/>
      <c r="U146" s="9"/>
    </row>
    <row r="147" spans="1:21" ht="19.5" customHeight="1">
      <c r="A147" s="4">
        <f>'[1]GEN DATA'!A145</f>
        <v>142</v>
      </c>
      <c r="B147" s="5">
        <v>1033108307</v>
      </c>
      <c r="C147" s="13" t="s">
        <v>213</v>
      </c>
      <c r="D147" s="13" t="s">
        <v>214</v>
      </c>
      <c r="E147" s="4" t="s">
        <v>116</v>
      </c>
      <c r="F147" s="4">
        <v>42</v>
      </c>
      <c r="G147" s="4">
        <v>36</v>
      </c>
      <c r="H147" s="4">
        <v>58</v>
      </c>
      <c r="I147" s="4">
        <v>36</v>
      </c>
      <c r="J147" s="4">
        <v>53</v>
      </c>
      <c r="K147" s="4">
        <v>65</v>
      </c>
      <c r="L147" s="4">
        <f t="shared" si="16"/>
        <v>290</v>
      </c>
      <c r="M147" s="4" t="str">
        <f t="shared" si="17"/>
        <v>PASSED</v>
      </c>
      <c r="N147" s="4">
        <f t="shared" si="18"/>
        <v>48</v>
      </c>
      <c r="O147" s="7">
        <f t="shared" si="19"/>
        <v>112</v>
      </c>
      <c r="P147" s="33" t="s">
        <v>257</v>
      </c>
      <c r="Q147" s="31" t="s">
        <v>270</v>
      </c>
      <c r="R147" s="35">
        <v>0</v>
      </c>
      <c r="S147" s="36">
        <v>648585</v>
      </c>
      <c r="T147" s="34"/>
      <c r="U147" s="9"/>
    </row>
    <row r="148" spans="1:21" ht="22.5" customHeight="1">
      <c r="A148" s="4">
        <f>'[1]GEN DATA'!A146</f>
        <v>143</v>
      </c>
      <c r="B148" s="5">
        <v>1033108249</v>
      </c>
      <c r="C148" s="13" t="s">
        <v>215</v>
      </c>
      <c r="D148" s="13" t="s">
        <v>216</v>
      </c>
      <c r="E148" s="4" t="s">
        <v>116</v>
      </c>
      <c r="F148" s="4">
        <v>39</v>
      </c>
      <c r="G148" s="4">
        <v>16</v>
      </c>
      <c r="H148" s="4">
        <v>52</v>
      </c>
      <c r="I148" s="4">
        <v>43</v>
      </c>
      <c r="J148" s="4">
        <v>33</v>
      </c>
      <c r="K148" s="4">
        <v>46</v>
      </c>
      <c r="L148" s="4">
        <f t="shared" si="16"/>
        <v>229</v>
      </c>
      <c r="M148" s="4" t="str">
        <f t="shared" si="17"/>
        <v>FAILED</v>
      </c>
      <c r="N148" s="4">
        <f t="shared" si="18"/>
        <v>38</v>
      </c>
      <c r="O148" s="7">
        <f t="shared" si="19"/>
        <v>138</v>
      </c>
      <c r="P148" s="33" t="s">
        <v>225</v>
      </c>
      <c r="Q148" s="31"/>
      <c r="R148" s="35"/>
      <c r="S148" s="36"/>
      <c r="T148" s="34"/>
      <c r="U148" s="9"/>
    </row>
    <row r="149" spans="1:21" ht="19.5" customHeight="1">
      <c r="A149" s="4">
        <f>'[1]GEN DATA'!A147</f>
        <v>144</v>
      </c>
      <c r="B149" s="5">
        <v>1033108287</v>
      </c>
      <c r="C149" s="13" t="s">
        <v>217</v>
      </c>
      <c r="D149" s="13" t="s">
        <v>218</v>
      </c>
      <c r="E149" s="4" t="s">
        <v>116</v>
      </c>
      <c r="F149" s="4">
        <v>55</v>
      </c>
      <c r="G149" s="4">
        <v>27</v>
      </c>
      <c r="H149" s="4">
        <v>68</v>
      </c>
      <c r="I149" s="4">
        <v>37</v>
      </c>
      <c r="J149" s="4">
        <v>43</v>
      </c>
      <c r="K149" s="4">
        <v>58</v>
      </c>
      <c r="L149" s="4">
        <f t="shared" si="16"/>
        <v>288</v>
      </c>
      <c r="M149" s="4" t="str">
        <f t="shared" si="17"/>
        <v>PASSED</v>
      </c>
      <c r="N149" s="4">
        <f t="shared" si="18"/>
        <v>48</v>
      </c>
      <c r="O149" s="7">
        <f t="shared" si="19"/>
        <v>114</v>
      </c>
      <c r="P149" s="33" t="s">
        <v>257</v>
      </c>
      <c r="Q149" s="31" t="s">
        <v>270</v>
      </c>
      <c r="R149" s="35">
        <v>0</v>
      </c>
      <c r="S149" s="36">
        <v>648575</v>
      </c>
      <c r="T149" s="34"/>
      <c r="U149" s="9"/>
    </row>
    <row r="150" spans="1:21" ht="19.5" customHeight="1">
      <c r="A150" s="4">
        <f>'[1]GEN DATA'!A148</f>
        <v>145</v>
      </c>
      <c r="B150" s="5">
        <v>1033108387</v>
      </c>
      <c r="C150" s="13" t="s">
        <v>219</v>
      </c>
      <c r="D150" s="13" t="s">
        <v>80</v>
      </c>
      <c r="E150" s="4" t="s">
        <v>116</v>
      </c>
      <c r="F150" s="4">
        <v>63</v>
      </c>
      <c r="G150" s="4">
        <v>25</v>
      </c>
      <c r="H150" s="4">
        <v>73</v>
      </c>
      <c r="I150" s="4">
        <v>37</v>
      </c>
      <c r="J150" s="4">
        <v>42</v>
      </c>
      <c r="K150" s="4">
        <v>68</v>
      </c>
      <c r="L150" s="4">
        <f t="shared" si="16"/>
        <v>308</v>
      </c>
      <c r="M150" s="4" t="str">
        <f t="shared" si="17"/>
        <v>SECOND</v>
      </c>
      <c r="N150" s="4">
        <f t="shared" si="18"/>
        <v>51</v>
      </c>
      <c r="O150" s="7">
        <f t="shared" si="19"/>
        <v>88</v>
      </c>
      <c r="P150" s="33" t="s">
        <v>254</v>
      </c>
      <c r="Q150" s="31" t="s">
        <v>270</v>
      </c>
      <c r="R150" s="35">
        <v>0</v>
      </c>
      <c r="S150" s="36">
        <v>648618</v>
      </c>
      <c r="T150" s="34"/>
      <c r="U150" s="9"/>
    </row>
    <row r="151" spans="1:21" ht="24.75" customHeight="1">
      <c r="A151" s="4">
        <f>'[1]GEN DATA'!A149</f>
        <v>146</v>
      </c>
      <c r="B151" s="5">
        <v>1033108235</v>
      </c>
      <c r="C151" s="13" t="s">
        <v>220</v>
      </c>
      <c r="D151" s="13" t="s">
        <v>165</v>
      </c>
      <c r="E151" s="4" t="s">
        <v>116</v>
      </c>
      <c r="F151" s="4">
        <v>50</v>
      </c>
      <c r="G151" s="4">
        <v>24</v>
      </c>
      <c r="H151" s="4">
        <v>56</v>
      </c>
      <c r="I151" s="4">
        <v>44</v>
      </c>
      <c r="J151" s="4">
        <v>36</v>
      </c>
      <c r="K151" s="4">
        <v>53</v>
      </c>
      <c r="L151" s="4">
        <f t="shared" si="16"/>
        <v>263</v>
      </c>
      <c r="M151" s="4" t="str">
        <f t="shared" si="17"/>
        <v>PASSED</v>
      </c>
      <c r="N151" s="4">
        <f t="shared" si="18"/>
        <v>44</v>
      </c>
      <c r="O151" s="7">
        <f t="shared" si="19"/>
        <v>129</v>
      </c>
      <c r="P151" s="33" t="s">
        <v>257</v>
      </c>
      <c r="Q151" s="31" t="s">
        <v>270</v>
      </c>
      <c r="R151" s="35">
        <v>0</v>
      </c>
      <c r="S151" s="36">
        <v>648557</v>
      </c>
      <c r="T151" s="34"/>
      <c r="U151" s="9"/>
    </row>
    <row r="152" spans="1:21" ht="23.25" customHeight="1">
      <c r="A152" s="4">
        <f>'[1]GEN DATA'!A150</f>
        <v>147</v>
      </c>
      <c r="B152" s="5">
        <v>1033108333</v>
      </c>
      <c r="C152" s="13" t="s">
        <v>221</v>
      </c>
      <c r="D152" s="13" t="s">
        <v>222</v>
      </c>
      <c r="E152" s="4" t="s">
        <v>116</v>
      </c>
      <c r="F152" s="4">
        <v>84</v>
      </c>
      <c r="G152" s="4">
        <v>63</v>
      </c>
      <c r="H152" s="4">
        <v>89</v>
      </c>
      <c r="I152" s="4">
        <v>89</v>
      </c>
      <c r="J152" s="4">
        <v>65</v>
      </c>
      <c r="K152" s="4">
        <v>88</v>
      </c>
      <c r="L152" s="4">
        <f t="shared" si="16"/>
        <v>478</v>
      </c>
      <c r="M152" s="4" t="str">
        <f t="shared" si="17"/>
        <v>FIRST</v>
      </c>
      <c r="N152" s="4">
        <f t="shared" si="18"/>
        <v>80</v>
      </c>
      <c r="O152" s="7">
        <f t="shared" si="19"/>
        <v>7</v>
      </c>
      <c r="P152" s="33" t="s">
        <v>253</v>
      </c>
      <c r="Q152" s="31" t="s">
        <v>270</v>
      </c>
      <c r="R152" s="35">
        <v>0</v>
      </c>
      <c r="S152" s="36">
        <v>648597</v>
      </c>
      <c r="T152" s="34"/>
      <c r="U152" s="9"/>
    </row>
    <row r="153" spans="1:21" ht="23.25" customHeight="1">
      <c r="A153" s="4">
        <f>'[1]GEN DATA'!A151</f>
        <v>148</v>
      </c>
      <c r="B153" s="5">
        <v>1033108395</v>
      </c>
      <c r="C153" s="13" t="s">
        <v>223</v>
      </c>
      <c r="D153" s="13" t="s">
        <v>224</v>
      </c>
      <c r="E153" s="4" t="s">
        <v>116</v>
      </c>
      <c r="F153" s="4">
        <v>70</v>
      </c>
      <c r="G153" s="4">
        <v>37</v>
      </c>
      <c r="H153" s="4">
        <v>71</v>
      </c>
      <c r="I153" s="4">
        <v>68</v>
      </c>
      <c r="J153" s="4">
        <v>43</v>
      </c>
      <c r="K153" s="4">
        <v>68</v>
      </c>
      <c r="L153" s="4">
        <f t="shared" si="16"/>
        <v>357</v>
      </c>
      <c r="M153" s="4" t="str">
        <f t="shared" si="17"/>
        <v>SECOND</v>
      </c>
      <c r="N153" s="4">
        <f t="shared" si="18"/>
        <v>60</v>
      </c>
      <c r="O153" s="7">
        <f t="shared" si="19"/>
        <v>49</v>
      </c>
      <c r="P153" s="33" t="s">
        <v>259</v>
      </c>
      <c r="Q153" s="31" t="s">
        <v>270</v>
      </c>
      <c r="R153" s="35">
        <v>0</v>
      </c>
      <c r="S153" s="36">
        <v>648622</v>
      </c>
      <c r="T153" s="34"/>
      <c r="U153" s="9"/>
    </row>
    <row r="154" spans="1:21" ht="78.75" customHeight="1">
      <c r="A154" s="47"/>
      <c r="B154" s="48"/>
      <c r="C154" s="49"/>
      <c r="D154" s="49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50"/>
      <c r="P154" s="50"/>
      <c r="Q154" s="47"/>
      <c r="R154" s="51"/>
      <c r="S154" s="52"/>
      <c r="T154" s="53"/>
      <c r="U154" s="9"/>
    </row>
    <row r="155" spans="1:21" ht="21.75" customHeight="1">
      <c r="A155" s="9"/>
      <c r="B155" s="70" t="s">
        <v>265</v>
      </c>
      <c r="C155" s="70"/>
      <c r="D155" s="70"/>
      <c r="E155" s="70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5"/>
      <c r="S155" s="12"/>
      <c r="T155" s="9"/>
      <c r="U155" s="9"/>
    </row>
    <row r="156" spans="1:21" ht="23.25" customHeight="1">
      <c r="A156" s="9"/>
      <c r="B156" s="70" t="s">
        <v>269</v>
      </c>
      <c r="C156" s="70"/>
      <c r="D156" s="70"/>
      <c r="E156" s="7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5"/>
      <c r="S156" s="12"/>
      <c r="T156" s="9"/>
      <c r="U156" s="9"/>
    </row>
    <row r="157" spans="1:21" ht="21.75" customHeight="1">
      <c r="A157" s="9"/>
      <c r="B157" s="71" t="s">
        <v>261</v>
      </c>
      <c r="C157" s="71"/>
      <c r="D157" s="71"/>
      <c r="E157" s="71"/>
      <c r="F157" s="9"/>
      <c r="G157" s="9"/>
      <c r="H157" s="57"/>
      <c r="I157" s="57"/>
      <c r="J157" s="57"/>
      <c r="K157" s="57"/>
      <c r="L157" s="57"/>
      <c r="M157" s="57"/>
      <c r="N157" s="57"/>
      <c r="O157" s="57"/>
      <c r="P157" s="9"/>
      <c r="Q157" s="9"/>
      <c r="R157" s="15"/>
      <c r="S157" s="12"/>
      <c r="T157" s="9"/>
      <c r="U157" s="9"/>
    </row>
    <row r="158" spans="1:21" ht="22.5" customHeight="1">
      <c r="A158" s="9"/>
      <c r="B158" s="14" t="s">
        <v>241</v>
      </c>
      <c r="C158" s="4" t="s">
        <v>228</v>
      </c>
      <c r="D158" s="4" t="s">
        <v>229</v>
      </c>
      <c r="E158" s="4" t="s">
        <v>226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5"/>
      <c r="S158" s="12"/>
      <c r="T158" s="9"/>
      <c r="U158" s="9"/>
    </row>
    <row r="159" spans="1:21" ht="17.25" customHeight="1">
      <c r="A159" s="9"/>
      <c r="B159" s="16" t="s">
        <v>262</v>
      </c>
      <c r="C159" s="17">
        <f>COUNTIF(P73:P149,"A1")</f>
        <v>0</v>
      </c>
      <c r="D159" s="18">
        <f>COUNTIF(P6:P72,"A1")</f>
        <v>0</v>
      </c>
      <c r="E159" s="18">
        <f aca="true" t="shared" si="20" ref="E159:E169">SUM(C159:D159)</f>
        <v>0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5"/>
      <c r="S159" s="12"/>
      <c r="T159" s="9"/>
      <c r="U159" s="9"/>
    </row>
    <row r="160" spans="1:21" ht="17.25" customHeight="1">
      <c r="A160" s="9"/>
      <c r="B160" s="16" t="s">
        <v>253</v>
      </c>
      <c r="C160" s="18">
        <f>COUNTIF(P73:P153,"A2")</f>
        <v>6</v>
      </c>
      <c r="D160" s="18">
        <f>COUNTIF(P6:P72,"A2")</f>
        <v>4</v>
      </c>
      <c r="E160" s="18">
        <f t="shared" si="20"/>
        <v>10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5"/>
      <c r="S160" s="12"/>
      <c r="T160" s="9"/>
      <c r="U160" s="9"/>
    </row>
    <row r="161" spans="1:21" ht="17.25" customHeight="1">
      <c r="A161" s="9"/>
      <c r="B161" s="16" t="s">
        <v>260</v>
      </c>
      <c r="C161" s="18">
        <f>COUNTIF(P73:P153,"B1")</f>
        <v>3</v>
      </c>
      <c r="D161" s="18">
        <f>COUNTIF(P6:P72,"B1")</f>
        <v>4</v>
      </c>
      <c r="E161" s="18">
        <f t="shared" si="20"/>
        <v>7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5"/>
      <c r="S161" s="12"/>
      <c r="T161" s="9"/>
      <c r="U161" s="9"/>
    </row>
    <row r="162" spans="1:21" ht="17.25" customHeight="1">
      <c r="A162" s="9"/>
      <c r="B162" s="16" t="s">
        <v>258</v>
      </c>
      <c r="C162" s="17">
        <f>COUNTIF(P73:P153,"B2")</f>
        <v>2</v>
      </c>
      <c r="D162" s="17">
        <f>COUNTIF(P6:P72,"B2")</f>
        <v>2</v>
      </c>
      <c r="E162" s="17">
        <f t="shared" si="20"/>
        <v>4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5"/>
      <c r="S162" s="12"/>
      <c r="T162" s="9"/>
      <c r="U162" s="9"/>
    </row>
    <row r="163" spans="1:21" ht="17.25" customHeight="1">
      <c r="A163" s="9"/>
      <c r="B163" s="16" t="s">
        <v>255</v>
      </c>
      <c r="C163" s="17">
        <f>COUNTIF(P73:P153,"C1")</f>
        <v>5</v>
      </c>
      <c r="D163" s="17">
        <f>COUNTIF(P6:P72,"C1")</f>
        <v>10</v>
      </c>
      <c r="E163" s="17">
        <f t="shared" si="20"/>
        <v>15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5"/>
      <c r="S163" s="12"/>
      <c r="T163" s="9"/>
      <c r="U163" s="9"/>
    </row>
    <row r="164" spans="1:21" ht="17.25" customHeight="1">
      <c r="A164" s="9"/>
      <c r="B164" s="16" t="s">
        <v>259</v>
      </c>
      <c r="C164" s="17">
        <f>COUNTIF(P73:P153,"C2")</f>
        <v>11</v>
      </c>
      <c r="D164" s="17">
        <f>COUNTIF(P6:P72,"C2")</f>
        <v>8</v>
      </c>
      <c r="E164" s="17">
        <f t="shared" si="20"/>
        <v>19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5"/>
      <c r="S164" s="12"/>
      <c r="T164" s="9"/>
      <c r="U164" s="9"/>
    </row>
    <row r="165" spans="1:21" ht="17.25" customHeight="1">
      <c r="A165" s="9"/>
      <c r="B165" s="16" t="s">
        <v>254</v>
      </c>
      <c r="C165" s="17">
        <f>COUNTIF(P73:P153,"D1")</f>
        <v>13</v>
      </c>
      <c r="D165" s="17">
        <f>COUNTIF(P6:P72,"D1")</f>
        <v>17</v>
      </c>
      <c r="E165" s="17">
        <f t="shared" si="20"/>
        <v>30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5"/>
      <c r="S165" s="12"/>
      <c r="T165" s="9"/>
      <c r="U165" s="9"/>
    </row>
    <row r="166" spans="1:21" ht="17.25" customHeight="1">
      <c r="A166" s="9"/>
      <c r="B166" s="16" t="s">
        <v>257</v>
      </c>
      <c r="C166" s="17">
        <f>COUNTIF(P73:P153,"D2")</f>
        <v>23</v>
      </c>
      <c r="D166" s="17">
        <f>COUNTIF(P6:P72,"D2")</f>
        <v>12</v>
      </c>
      <c r="E166" s="17">
        <f t="shared" si="20"/>
        <v>35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5"/>
      <c r="S166" s="12"/>
      <c r="T166" s="9"/>
      <c r="U166" s="9"/>
    </row>
    <row r="167" spans="1:21" ht="17.25" customHeight="1">
      <c r="A167" s="9"/>
      <c r="B167" s="16" t="s">
        <v>226</v>
      </c>
      <c r="C167" s="17">
        <f>SUM(C159:C166)</f>
        <v>63</v>
      </c>
      <c r="D167" s="17">
        <f>SUM(D159:D166)</f>
        <v>57</v>
      </c>
      <c r="E167" s="17">
        <f t="shared" si="20"/>
        <v>120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5"/>
      <c r="S167" s="12"/>
      <c r="T167" s="9"/>
      <c r="U167" s="9"/>
    </row>
    <row r="168" spans="1:21" ht="17.25" customHeight="1">
      <c r="A168" s="9"/>
      <c r="B168" s="16" t="s">
        <v>225</v>
      </c>
      <c r="C168" s="17">
        <f>COUNTIF(P73:P153,"E")</f>
        <v>17</v>
      </c>
      <c r="D168" s="17">
        <f>COUNTIF(P6:P72,"E")</f>
        <v>10</v>
      </c>
      <c r="E168" s="17">
        <f t="shared" si="20"/>
        <v>27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5"/>
      <c r="S168" s="12"/>
      <c r="T168" s="9"/>
      <c r="U168" s="9"/>
    </row>
    <row r="169" spans="1:21" ht="17.25" customHeight="1">
      <c r="A169" s="9"/>
      <c r="B169" s="19" t="s">
        <v>263</v>
      </c>
      <c r="C169" s="17">
        <f>SUM(C167:C168)</f>
        <v>80</v>
      </c>
      <c r="D169" s="18">
        <f>SUM(D167:D168)</f>
        <v>67</v>
      </c>
      <c r="E169" s="18">
        <f t="shared" si="20"/>
        <v>147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5"/>
      <c r="S169" s="12"/>
      <c r="T169" s="9"/>
      <c r="U169" s="9"/>
    </row>
    <row r="170" spans="1:21" ht="30.75" customHeight="1">
      <c r="A170" s="9"/>
      <c r="B170" s="20"/>
      <c r="C170" s="20"/>
      <c r="D170" s="20"/>
      <c r="E170" s="2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5"/>
      <c r="S170" s="12"/>
      <c r="T170" s="9"/>
      <c r="U170" s="9"/>
    </row>
    <row r="171" spans="1:21" ht="21.75" customHeight="1">
      <c r="A171" s="9"/>
      <c r="B171" s="5"/>
      <c r="C171" s="5" t="s">
        <v>267</v>
      </c>
      <c r="D171" s="5" t="s">
        <v>229</v>
      </c>
      <c r="E171" s="5" t="s">
        <v>226</v>
      </c>
      <c r="F171" s="5" t="s">
        <v>293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5"/>
      <c r="S171" s="12"/>
      <c r="T171" s="9"/>
      <c r="U171" s="9"/>
    </row>
    <row r="172" spans="1:21" ht="35.25" customHeight="1">
      <c r="A172" s="9"/>
      <c r="B172" s="21" t="s">
        <v>266</v>
      </c>
      <c r="C172" s="5">
        <v>81</v>
      </c>
      <c r="D172" s="5">
        <v>67</v>
      </c>
      <c r="E172" s="22">
        <f>SUM(C172:D172)</f>
        <v>148</v>
      </c>
      <c r="F172" s="5">
        <f>SUM(E172)</f>
        <v>148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5"/>
      <c r="S172" s="12"/>
      <c r="T172" s="9"/>
      <c r="U172" s="9"/>
    </row>
    <row r="173" spans="1:21" ht="21.75" customHeight="1">
      <c r="A173" s="9"/>
      <c r="B173" s="14" t="s">
        <v>268</v>
      </c>
      <c r="C173" s="5">
        <v>80</v>
      </c>
      <c r="D173" s="5">
        <v>67</v>
      </c>
      <c r="E173" s="5">
        <f>SUM(C173:D173)</f>
        <v>147</v>
      </c>
      <c r="F173" s="5">
        <f>SUM(E173)</f>
        <v>147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5"/>
      <c r="S173" s="12"/>
      <c r="T173" s="9"/>
      <c r="U173" s="9"/>
    </row>
    <row r="174" spans="1:21" ht="21.75" customHeight="1">
      <c r="A174" s="9"/>
      <c r="B174" s="23" t="s">
        <v>230</v>
      </c>
      <c r="C174" s="5">
        <v>63</v>
      </c>
      <c r="D174" s="5">
        <v>57</v>
      </c>
      <c r="E174" s="5">
        <f>SUM(C174:D174)</f>
        <v>120</v>
      </c>
      <c r="F174" s="5">
        <f>SUM(E174)</f>
        <v>120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5"/>
      <c r="S174" s="12"/>
      <c r="T174" s="9"/>
      <c r="U174" s="9"/>
    </row>
    <row r="175" spans="1:21" ht="21.75" customHeight="1">
      <c r="A175" s="9"/>
      <c r="B175" s="23" t="s">
        <v>231</v>
      </c>
      <c r="C175" s="5">
        <v>17</v>
      </c>
      <c r="D175" s="5">
        <v>10</v>
      </c>
      <c r="E175" s="5">
        <f>SUM(C175:D175)</f>
        <v>27</v>
      </c>
      <c r="F175" s="5">
        <f>SUM(E175)</f>
        <v>27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5"/>
      <c r="S175" s="12"/>
      <c r="T175" s="9"/>
      <c r="U175" s="9"/>
    </row>
    <row r="176" spans="1:21" ht="21.75" customHeight="1">
      <c r="A176" s="9"/>
      <c r="B176" s="14" t="s">
        <v>264</v>
      </c>
      <c r="C176" s="24">
        <f>C174/C173%</f>
        <v>78.75</v>
      </c>
      <c r="D176" s="24">
        <f>D174/D173%</f>
        <v>85.07462686567163</v>
      </c>
      <c r="E176" s="25">
        <f>E167/E169%</f>
        <v>81.63265306122449</v>
      </c>
      <c r="F176" s="24">
        <f>F174/F173%</f>
        <v>81.63265306122449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5"/>
      <c r="S176" s="12"/>
      <c r="T176" s="9"/>
      <c r="U176" s="9"/>
    </row>
    <row r="177" spans="1:2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5"/>
      <c r="S177" s="12"/>
      <c r="T177" s="9"/>
      <c r="U177" s="9"/>
    </row>
    <row r="178" spans="1:21" ht="21.75" customHeight="1">
      <c r="A178" s="9"/>
      <c r="B178" s="9"/>
      <c r="C178" s="9"/>
      <c r="D178" s="72"/>
      <c r="E178" s="72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5"/>
      <c r="S178" s="12"/>
      <c r="T178" s="9"/>
      <c r="U178" s="9"/>
    </row>
    <row r="179" spans="1:21" ht="12.75">
      <c r="A179" s="9"/>
      <c r="B179" s="9"/>
      <c r="C179" s="9"/>
      <c r="D179" s="14"/>
      <c r="E179" s="14"/>
      <c r="F179" s="28" t="s">
        <v>232</v>
      </c>
      <c r="G179" s="28" t="s">
        <v>233</v>
      </c>
      <c r="H179" s="28" t="s">
        <v>234</v>
      </c>
      <c r="I179" s="28" t="s">
        <v>235</v>
      </c>
      <c r="J179" s="28" t="s">
        <v>236</v>
      </c>
      <c r="K179" s="28" t="s">
        <v>237</v>
      </c>
      <c r="L179" s="28" t="s">
        <v>226</v>
      </c>
      <c r="M179" s="4"/>
      <c r="N179" s="9"/>
      <c r="O179" s="9"/>
      <c r="P179" s="9"/>
      <c r="Q179" s="9"/>
      <c r="R179" s="15"/>
      <c r="S179" s="12"/>
      <c r="T179" s="9"/>
      <c r="U179" s="9"/>
    </row>
    <row r="180" spans="1:21" ht="19.5" customHeight="1">
      <c r="A180" s="9"/>
      <c r="B180" s="9"/>
      <c r="C180" s="9"/>
      <c r="D180" s="54" t="s">
        <v>242</v>
      </c>
      <c r="E180" s="9"/>
      <c r="F180" s="55">
        <f aca="true" t="shared" si="21" ref="F180:L180">MAX(F6:F153)</f>
        <v>95</v>
      </c>
      <c r="G180" s="55">
        <f t="shared" si="21"/>
        <v>86</v>
      </c>
      <c r="H180" s="55">
        <f t="shared" si="21"/>
        <v>89</v>
      </c>
      <c r="I180" s="55">
        <f t="shared" si="21"/>
        <v>91</v>
      </c>
      <c r="J180" s="55">
        <f t="shared" si="21"/>
        <v>86</v>
      </c>
      <c r="K180" s="55">
        <f t="shared" si="21"/>
        <v>94</v>
      </c>
      <c r="L180" s="55">
        <f t="shared" si="21"/>
        <v>508</v>
      </c>
      <c r="M180" s="56"/>
      <c r="N180" s="9"/>
      <c r="O180" s="9"/>
      <c r="P180" s="9"/>
      <c r="Q180" s="9"/>
      <c r="R180" s="15"/>
      <c r="S180" s="12"/>
      <c r="T180" s="9"/>
      <c r="U180" s="9"/>
    </row>
    <row r="181" spans="1:21" ht="19.5" customHeight="1">
      <c r="A181" s="9"/>
      <c r="B181" s="9"/>
      <c r="C181" s="9"/>
      <c r="D181" s="14" t="s">
        <v>243</v>
      </c>
      <c r="E181" s="9"/>
      <c r="F181" s="7">
        <f aca="true" t="shared" si="22" ref="F181:L181">MIN(F6:F153)</f>
        <v>14</v>
      </c>
      <c r="G181" s="7">
        <f t="shared" si="22"/>
        <v>11</v>
      </c>
      <c r="H181" s="7">
        <f t="shared" si="22"/>
        <v>26</v>
      </c>
      <c r="I181" s="7">
        <f t="shared" si="22"/>
        <v>18</v>
      </c>
      <c r="J181" s="7">
        <f t="shared" si="22"/>
        <v>19</v>
      </c>
      <c r="K181" s="7">
        <f t="shared" si="22"/>
        <v>21</v>
      </c>
      <c r="L181" s="7">
        <f t="shared" si="22"/>
        <v>0</v>
      </c>
      <c r="M181" s="4"/>
      <c r="N181" s="9"/>
      <c r="O181" s="9"/>
      <c r="P181" s="9"/>
      <c r="Q181" s="9"/>
      <c r="R181" s="15"/>
      <c r="S181" s="12"/>
      <c r="T181" s="9"/>
      <c r="U181" s="9"/>
    </row>
    <row r="182" spans="1:21" ht="19.5" customHeight="1">
      <c r="A182" s="9"/>
      <c r="B182" s="9"/>
      <c r="C182" s="9"/>
      <c r="D182" s="14" t="s">
        <v>244</v>
      </c>
      <c r="E182" s="9"/>
      <c r="F182" s="7">
        <f aca="true" t="shared" si="23" ref="F182:L182">AVERAGE(F6:F153)</f>
        <v>61.29931972789116</v>
      </c>
      <c r="G182" s="7">
        <f t="shared" si="23"/>
        <v>37.714285714285715</v>
      </c>
      <c r="H182" s="7">
        <f t="shared" si="23"/>
        <v>67.33333333333333</v>
      </c>
      <c r="I182" s="7">
        <f t="shared" si="23"/>
        <v>51.02040816326531</v>
      </c>
      <c r="J182" s="7">
        <f t="shared" si="23"/>
        <v>52.904761904761905</v>
      </c>
      <c r="K182" s="7">
        <f t="shared" si="23"/>
        <v>62.31292517006803</v>
      </c>
      <c r="L182" s="7">
        <f t="shared" si="23"/>
        <v>330.3378378378378</v>
      </c>
      <c r="M182" s="4"/>
      <c r="N182" s="9"/>
      <c r="O182" s="9"/>
      <c r="P182" s="9"/>
      <c r="Q182" s="9"/>
      <c r="R182" s="15"/>
      <c r="S182" s="12"/>
      <c r="T182" s="9"/>
      <c r="U182" s="9"/>
    </row>
    <row r="183" spans="1:21" ht="19.5" customHeight="1">
      <c r="A183" s="9"/>
      <c r="B183" s="9"/>
      <c r="C183" s="9"/>
      <c r="D183" s="14" t="s">
        <v>245</v>
      </c>
      <c r="E183" s="9"/>
      <c r="F183" s="7">
        <f aca="true" t="shared" si="24" ref="F183:K183">COUNTIF(F6:F153,"&gt;59")</f>
        <v>83</v>
      </c>
      <c r="G183" s="7">
        <f t="shared" si="24"/>
        <v>18</v>
      </c>
      <c r="H183" s="7">
        <f t="shared" si="24"/>
        <v>113</v>
      </c>
      <c r="I183" s="7">
        <f t="shared" si="24"/>
        <v>38</v>
      </c>
      <c r="J183" s="7">
        <f t="shared" si="24"/>
        <v>47</v>
      </c>
      <c r="K183" s="7">
        <f t="shared" si="24"/>
        <v>86</v>
      </c>
      <c r="L183" s="7"/>
      <c r="M183" s="4">
        <f>COUNTIF(M6:M153,"FIRST")</f>
        <v>47</v>
      </c>
      <c r="N183" s="9"/>
      <c r="O183" s="9"/>
      <c r="P183" s="9"/>
      <c r="Q183" s="9"/>
      <c r="R183" s="15"/>
      <c r="S183" s="12"/>
      <c r="T183" s="9"/>
      <c r="U183" s="9"/>
    </row>
    <row r="184" spans="1:21" ht="19.5" customHeight="1">
      <c r="A184" s="9"/>
      <c r="B184" s="9"/>
      <c r="C184" s="9"/>
      <c r="D184" s="14" t="s">
        <v>246</v>
      </c>
      <c r="E184" s="9"/>
      <c r="F184" s="7">
        <f aca="true" t="shared" si="25" ref="F184:K184">COUNTIF(F6:F153,"&gt;49")-F183</f>
        <v>29</v>
      </c>
      <c r="G184" s="7">
        <f t="shared" si="25"/>
        <v>13</v>
      </c>
      <c r="H184" s="7">
        <f t="shared" si="25"/>
        <v>27</v>
      </c>
      <c r="I184" s="7">
        <f t="shared" si="25"/>
        <v>29</v>
      </c>
      <c r="J184" s="7">
        <f t="shared" si="25"/>
        <v>36</v>
      </c>
      <c r="K184" s="7">
        <f t="shared" si="25"/>
        <v>42</v>
      </c>
      <c r="L184" s="7"/>
      <c r="M184" s="4">
        <f>COUNTIF(M6:M153,"SECOND")</f>
        <v>45</v>
      </c>
      <c r="N184" s="9"/>
      <c r="O184" s="9"/>
      <c r="P184" s="9"/>
      <c r="Q184" s="9"/>
      <c r="R184" s="15"/>
      <c r="S184" s="12"/>
      <c r="T184" s="9"/>
      <c r="U184" s="9"/>
    </row>
    <row r="185" spans="1:21" ht="19.5" customHeight="1">
      <c r="A185" s="9"/>
      <c r="B185" s="9"/>
      <c r="C185" s="9"/>
      <c r="D185" s="14" t="s">
        <v>230</v>
      </c>
      <c r="E185" s="9"/>
      <c r="F185" s="7">
        <f>COUNTIF(F6:F153,"&gt;34")-F184-F183</f>
        <v>25</v>
      </c>
      <c r="G185" s="7">
        <f>COUNTIF(G6:G153,"&gt;19")-G184-G183</f>
        <v>112</v>
      </c>
      <c r="H185" s="7">
        <f>COUNTIF(H6:H153,"&gt;34")-H184-H183</f>
        <v>5</v>
      </c>
      <c r="I185" s="7">
        <f>COUNTIF(I6:I153,"&gt;34")-I184-I183</f>
        <v>63</v>
      </c>
      <c r="J185" s="7">
        <f>COUNTIF(J6:J153,"&gt;34")-J184-J183</f>
        <v>49</v>
      </c>
      <c r="K185" s="7">
        <f>COUNTIF(K6:K153,"&gt;34")-K184-K183</f>
        <v>17</v>
      </c>
      <c r="L185" s="7"/>
      <c r="M185" s="4">
        <f>COUNTIF(M6:M153,"PASSED")</f>
        <v>28</v>
      </c>
      <c r="N185" s="9"/>
      <c r="O185" s="9"/>
      <c r="P185" s="9"/>
      <c r="Q185" s="9"/>
      <c r="R185" s="15"/>
      <c r="S185" s="12"/>
      <c r="T185" s="9"/>
      <c r="U185" s="9"/>
    </row>
    <row r="186" spans="1:21" ht="19.5" customHeight="1">
      <c r="A186" s="9"/>
      <c r="B186" s="9"/>
      <c r="C186" s="9"/>
      <c r="D186" s="14" t="s">
        <v>231</v>
      </c>
      <c r="E186" s="9"/>
      <c r="F186" s="7">
        <f>COUNTIF(F6:F153,"&lt;35")</f>
        <v>10</v>
      </c>
      <c r="G186" s="7">
        <f>COUNTIF(G6:G153,"&lt;20")</f>
        <v>4</v>
      </c>
      <c r="H186" s="7">
        <f>COUNTIF(H6:H153,"&lt;35")</f>
        <v>2</v>
      </c>
      <c r="I186" s="7">
        <f>COUNTIF(I6:I153,"&lt;35")</f>
        <v>17</v>
      </c>
      <c r="J186" s="7">
        <f>COUNTIF(J6:J153,"&lt;35")</f>
        <v>15</v>
      </c>
      <c r="K186" s="7">
        <f>COUNTIF(K6:K153,"&lt;35")</f>
        <v>2</v>
      </c>
      <c r="L186" s="7"/>
      <c r="M186" s="4">
        <f>COUNTIF(M6:M153,"FAILED")</f>
        <v>27</v>
      </c>
      <c r="N186" s="9"/>
      <c r="O186" s="9"/>
      <c r="P186" s="9"/>
      <c r="Q186" s="9"/>
      <c r="R186" s="15"/>
      <c r="S186" s="12"/>
      <c r="T186" s="9"/>
      <c r="U186" s="9"/>
    </row>
    <row r="187" spans="1:21" ht="19.5" customHeight="1">
      <c r="A187" s="9"/>
      <c r="B187" s="9"/>
      <c r="C187" s="9"/>
      <c r="D187" s="14" t="s">
        <v>247</v>
      </c>
      <c r="E187" s="9"/>
      <c r="F187" s="7">
        <f aca="true" t="shared" si="26" ref="F187:K187">COUNTIF(F6:F153,"AB")</f>
        <v>1</v>
      </c>
      <c r="G187" s="7">
        <f t="shared" si="26"/>
        <v>1</v>
      </c>
      <c r="H187" s="7">
        <f t="shared" si="26"/>
        <v>1</v>
      </c>
      <c r="I187" s="7">
        <f t="shared" si="26"/>
        <v>1</v>
      </c>
      <c r="J187" s="7">
        <f t="shared" si="26"/>
        <v>1</v>
      </c>
      <c r="K187" s="7">
        <f t="shared" si="26"/>
        <v>1</v>
      </c>
      <c r="L187" s="7"/>
      <c r="M187" s="4">
        <f>COUNTIF(M6:M153,"AB")</f>
        <v>1</v>
      </c>
      <c r="N187" s="9"/>
      <c r="O187" s="9"/>
      <c r="P187" s="9"/>
      <c r="Q187" s="9"/>
      <c r="R187" s="15"/>
      <c r="S187" s="12"/>
      <c r="T187" s="9"/>
      <c r="U187" s="9"/>
    </row>
    <row r="188" spans="1:21" ht="19.5" customHeight="1">
      <c r="A188" s="9"/>
      <c r="B188" s="9"/>
      <c r="C188" s="9"/>
      <c r="D188" s="14" t="s">
        <v>227</v>
      </c>
      <c r="E188" s="9"/>
      <c r="F188" s="7">
        <f aca="true" t="shared" si="27" ref="F188:K188">F183+F184+F185+F186</f>
        <v>147</v>
      </c>
      <c r="G188" s="7">
        <f t="shared" si="27"/>
        <v>147</v>
      </c>
      <c r="H188" s="7">
        <f t="shared" si="27"/>
        <v>147</v>
      </c>
      <c r="I188" s="7">
        <f t="shared" si="27"/>
        <v>147</v>
      </c>
      <c r="J188" s="7">
        <f t="shared" si="27"/>
        <v>147</v>
      </c>
      <c r="K188" s="7">
        <f t="shared" si="27"/>
        <v>147</v>
      </c>
      <c r="L188" s="7"/>
      <c r="M188" s="7">
        <f>M183+M184+M185+M186</f>
        <v>147</v>
      </c>
      <c r="N188" s="9"/>
      <c r="O188" s="9"/>
      <c r="P188" s="9"/>
      <c r="Q188" s="9"/>
      <c r="R188" s="15"/>
      <c r="S188" s="12"/>
      <c r="T188" s="9"/>
      <c r="U188" s="9"/>
    </row>
    <row r="189" spans="1:21" ht="19.5" customHeight="1">
      <c r="A189" s="9"/>
      <c r="B189" s="9"/>
      <c r="C189" s="9"/>
      <c r="D189" s="14" t="s">
        <v>226</v>
      </c>
      <c r="E189" s="9"/>
      <c r="F189" s="7">
        <f aca="true" t="shared" si="28" ref="F189:K189">SUM(F187:F188)</f>
        <v>148</v>
      </c>
      <c r="G189" s="7">
        <f t="shared" si="28"/>
        <v>148</v>
      </c>
      <c r="H189" s="7">
        <f t="shared" si="28"/>
        <v>148</v>
      </c>
      <c r="I189" s="7">
        <f t="shared" si="28"/>
        <v>148</v>
      </c>
      <c r="J189" s="7">
        <f t="shared" si="28"/>
        <v>148</v>
      </c>
      <c r="K189" s="7">
        <f t="shared" si="28"/>
        <v>148</v>
      </c>
      <c r="L189" s="8"/>
      <c r="M189" s="7">
        <f>SUM(M187:M188)</f>
        <v>148</v>
      </c>
      <c r="N189" s="9"/>
      <c r="O189" s="9"/>
      <c r="P189" s="9"/>
      <c r="Q189" s="9"/>
      <c r="R189" s="15"/>
      <c r="S189" s="12"/>
      <c r="T189" s="9"/>
      <c r="U189" s="9"/>
    </row>
    <row r="190" spans="4:13" ht="19.5" customHeight="1">
      <c r="D190" s="14" t="s">
        <v>230</v>
      </c>
      <c r="E190" s="9"/>
      <c r="F190" s="7">
        <f aca="true" t="shared" si="29" ref="F190:K190">F183+F184+F185</f>
        <v>137</v>
      </c>
      <c r="G190" s="7">
        <f t="shared" si="29"/>
        <v>143</v>
      </c>
      <c r="H190" s="7">
        <f t="shared" si="29"/>
        <v>145</v>
      </c>
      <c r="I190" s="7">
        <f t="shared" si="29"/>
        <v>130</v>
      </c>
      <c r="J190" s="7">
        <f t="shared" si="29"/>
        <v>132</v>
      </c>
      <c r="K190" s="7">
        <f t="shared" si="29"/>
        <v>145</v>
      </c>
      <c r="L190" s="7"/>
      <c r="M190" s="7">
        <f>M183+M184+M185</f>
        <v>120</v>
      </c>
    </row>
    <row r="191" spans="4:13" ht="19.5" customHeight="1">
      <c r="D191" s="14" t="s">
        <v>248</v>
      </c>
      <c r="E191" s="9"/>
      <c r="F191" s="7">
        <f aca="true" t="shared" si="30" ref="F191:K191">ROUND(F190*100/F188,0)</f>
        <v>93</v>
      </c>
      <c r="G191" s="7">
        <f t="shared" si="30"/>
        <v>97</v>
      </c>
      <c r="H191" s="7">
        <f t="shared" si="30"/>
        <v>99</v>
      </c>
      <c r="I191" s="7">
        <f t="shared" si="30"/>
        <v>88</v>
      </c>
      <c r="J191" s="7">
        <f t="shared" si="30"/>
        <v>90</v>
      </c>
      <c r="K191" s="7">
        <f t="shared" si="30"/>
        <v>99</v>
      </c>
      <c r="L191" s="7"/>
      <c r="M191" s="75">
        <f>M190/M188%</f>
        <v>81.63265306122449</v>
      </c>
    </row>
    <row r="194" spans="3:4" ht="12.75">
      <c r="C194" s="29"/>
      <c r="D194" s="29"/>
    </row>
    <row r="195" spans="3:4" ht="12.75">
      <c r="C195" s="29"/>
      <c r="D195" s="29"/>
    </row>
    <row r="196" spans="3:4" ht="12.75">
      <c r="C196" s="29"/>
      <c r="D196" s="29"/>
    </row>
  </sheetData>
  <sheetProtection/>
  <mergeCells count="8">
    <mergeCell ref="A1:T1"/>
    <mergeCell ref="Q5:S5"/>
    <mergeCell ref="B156:E156"/>
    <mergeCell ref="B157:E157"/>
    <mergeCell ref="D178:E178"/>
    <mergeCell ref="B155:E155"/>
    <mergeCell ref="A3:T3"/>
    <mergeCell ref="A2:T2"/>
  </mergeCells>
  <printOptions/>
  <pageMargins left="0.31496062992125984" right="0.26" top="0.4330708661417323" bottom="0.4724409448818898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14.8515625" style="0" customWidth="1"/>
    <col min="4" max="4" width="8.8515625" style="0" customWidth="1"/>
    <col min="5" max="5" width="3.00390625" style="0" customWidth="1"/>
    <col min="6" max="12" width="3.57421875" style="0" customWidth="1"/>
    <col min="13" max="13" width="7.8515625" style="0" hidden="1" customWidth="1"/>
    <col min="14" max="15" width="0" style="0" hidden="1" customWidth="1"/>
    <col min="16" max="16" width="5.7109375" style="0" hidden="1" customWidth="1"/>
    <col min="17" max="17" width="2.28125" style="0" customWidth="1"/>
    <col min="18" max="18" width="6.7109375" style="0" customWidth="1"/>
    <col min="19" max="19" width="14.140625" style="0" customWidth="1"/>
  </cols>
  <sheetData>
    <row r="1" spans="1:19" ht="14.25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4.25">
      <c r="A2" s="68" t="s">
        <v>251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45" customFormat="1" ht="15.75">
      <c r="A3" s="73" t="s">
        <v>272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0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40.5" customHeight="1">
      <c r="A5" s="28" t="str">
        <f>'[1]GEN DATA'!A3</f>
        <v>SL NO</v>
      </c>
      <c r="B5" s="28" t="s">
        <v>0</v>
      </c>
      <c r="C5" s="26" t="str">
        <f>'[1]GEN DATA'!C3</f>
        <v>NAME</v>
      </c>
      <c r="D5" s="26" t="str">
        <f>'[1]GEN DATA'!E3</f>
        <v>FATHER'S NAME</v>
      </c>
      <c r="E5" s="26" t="s">
        <v>249</v>
      </c>
      <c r="F5" s="28" t="s">
        <v>232</v>
      </c>
      <c r="G5" s="28" t="s">
        <v>233</v>
      </c>
      <c r="H5" s="28" t="s">
        <v>234</v>
      </c>
      <c r="I5" s="28" t="s">
        <v>235</v>
      </c>
      <c r="J5" s="28" t="s">
        <v>236</v>
      </c>
      <c r="K5" s="28" t="s">
        <v>237</v>
      </c>
      <c r="L5" s="28" t="s">
        <v>226</v>
      </c>
      <c r="M5" s="28" t="s">
        <v>238</v>
      </c>
      <c r="N5" s="28" t="s">
        <v>239</v>
      </c>
      <c r="O5" s="28" t="s">
        <v>240</v>
      </c>
      <c r="P5" s="28" t="s">
        <v>241</v>
      </c>
      <c r="Q5" s="69" t="s">
        <v>271</v>
      </c>
      <c r="R5" s="69"/>
      <c r="S5" s="46" t="s">
        <v>273</v>
      </c>
    </row>
    <row r="6" spans="1:20" ht="24" customHeight="1">
      <c r="A6" s="4">
        <v>1</v>
      </c>
      <c r="B6" s="5">
        <v>1033200285</v>
      </c>
      <c r="C6" s="6" t="s">
        <v>274</v>
      </c>
      <c r="D6" s="6" t="s">
        <v>275</v>
      </c>
      <c r="E6" s="4" t="s">
        <v>116</v>
      </c>
      <c r="F6" s="4">
        <v>43</v>
      </c>
      <c r="G6" s="4">
        <v>48</v>
      </c>
      <c r="H6" s="4">
        <v>75</v>
      </c>
      <c r="I6" s="4">
        <v>66</v>
      </c>
      <c r="J6" s="4">
        <v>42</v>
      </c>
      <c r="K6" s="4">
        <v>48</v>
      </c>
      <c r="L6" s="4">
        <f>SUM(F6:K6)</f>
        <v>322</v>
      </c>
      <c r="M6" s="4"/>
      <c r="N6" s="4"/>
      <c r="O6" s="7"/>
      <c r="P6" s="33"/>
      <c r="Q6" s="37" t="s">
        <v>270</v>
      </c>
      <c r="R6" s="39">
        <v>1093099</v>
      </c>
      <c r="S6" s="34"/>
      <c r="T6" s="9"/>
    </row>
    <row r="7" spans="1:20" ht="24" customHeight="1">
      <c r="A7" s="4">
        <v>2</v>
      </c>
      <c r="B7" s="5">
        <v>1033200083</v>
      </c>
      <c r="C7" s="6" t="s">
        <v>276</v>
      </c>
      <c r="D7" s="6" t="s">
        <v>211</v>
      </c>
      <c r="E7" s="4" t="s">
        <v>116</v>
      </c>
      <c r="F7" s="4">
        <v>59</v>
      </c>
      <c r="G7" s="4">
        <v>27</v>
      </c>
      <c r="H7" s="4">
        <v>38</v>
      </c>
      <c r="I7" s="4">
        <v>52</v>
      </c>
      <c r="J7" s="4">
        <v>52</v>
      </c>
      <c r="K7" s="4">
        <v>60</v>
      </c>
      <c r="L7" s="4">
        <f>SUM(F7:K7)</f>
        <v>288</v>
      </c>
      <c r="M7" s="4"/>
      <c r="N7" s="4"/>
      <c r="O7" s="7"/>
      <c r="P7" s="33"/>
      <c r="Q7" s="37" t="s">
        <v>270</v>
      </c>
      <c r="R7" s="36">
        <v>1093097</v>
      </c>
      <c r="S7" s="34"/>
      <c r="T7" s="9"/>
    </row>
    <row r="8" spans="1:20" ht="24" customHeight="1">
      <c r="A8" s="4">
        <v>3</v>
      </c>
      <c r="B8" s="5">
        <v>1033200149</v>
      </c>
      <c r="C8" s="6" t="s">
        <v>277</v>
      </c>
      <c r="D8" s="6" t="s">
        <v>30</v>
      </c>
      <c r="E8" s="4" t="s">
        <v>3</v>
      </c>
      <c r="F8" s="4">
        <v>75</v>
      </c>
      <c r="G8" s="4">
        <v>48</v>
      </c>
      <c r="H8" s="4">
        <v>64</v>
      </c>
      <c r="I8" s="4">
        <v>41</v>
      </c>
      <c r="J8" s="4">
        <v>48</v>
      </c>
      <c r="K8" s="4">
        <v>65</v>
      </c>
      <c r="L8" s="4">
        <f aca="true" t="shared" si="0" ref="L8:L38">SUM(F8:K8)</f>
        <v>341</v>
      </c>
      <c r="M8" s="4"/>
      <c r="N8" s="4"/>
      <c r="O8" s="7"/>
      <c r="P8" s="33"/>
      <c r="Q8" s="37" t="s">
        <v>270</v>
      </c>
      <c r="R8" s="36">
        <v>1093098</v>
      </c>
      <c r="S8" s="34"/>
      <c r="T8" s="9"/>
    </row>
    <row r="9" spans="1:20" ht="24" customHeight="1">
      <c r="A9" s="4">
        <v>4</v>
      </c>
      <c r="B9" s="5">
        <v>1033200295</v>
      </c>
      <c r="C9" s="6" t="s">
        <v>278</v>
      </c>
      <c r="D9" s="6" t="s">
        <v>25</v>
      </c>
      <c r="E9" s="4" t="s">
        <v>116</v>
      </c>
      <c r="F9" s="4">
        <v>41</v>
      </c>
      <c r="G9" s="4">
        <v>22</v>
      </c>
      <c r="H9" s="4">
        <v>62</v>
      </c>
      <c r="I9" s="4">
        <v>67</v>
      </c>
      <c r="J9" s="4">
        <v>57</v>
      </c>
      <c r="K9" s="4">
        <v>55</v>
      </c>
      <c r="L9" s="4">
        <f t="shared" si="0"/>
        <v>304</v>
      </c>
      <c r="M9" s="4"/>
      <c r="N9" s="4"/>
      <c r="O9" s="7"/>
      <c r="P9" s="33"/>
      <c r="Q9" s="37" t="s">
        <v>270</v>
      </c>
      <c r="R9" s="36">
        <v>1093100</v>
      </c>
      <c r="S9" s="34"/>
      <c r="T9" s="9"/>
    </row>
    <row r="10" spans="1:20" ht="24" customHeight="1">
      <c r="A10" s="4">
        <v>5</v>
      </c>
      <c r="B10" s="5">
        <v>1033200565</v>
      </c>
      <c r="C10" s="6" t="s">
        <v>279</v>
      </c>
      <c r="D10" s="6" t="s">
        <v>55</v>
      </c>
      <c r="E10" s="4" t="s">
        <v>116</v>
      </c>
      <c r="F10" s="4">
        <v>45</v>
      </c>
      <c r="G10" s="4">
        <v>20</v>
      </c>
      <c r="H10" s="4">
        <v>42</v>
      </c>
      <c r="I10" s="4">
        <v>54</v>
      </c>
      <c r="J10" s="4">
        <v>45</v>
      </c>
      <c r="K10" s="4">
        <v>45</v>
      </c>
      <c r="L10" s="4">
        <f t="shared" si="0"/>
        <v>251</v>
      </c>
      <c r="M10" s="4"/>
      <c r="N10" s="4"/>
      <c r="O10" s="7"/>
      <c r="P10" s="33"/>
      <c r="Q10" s="37" t="s">
        <v>270</v>
      </c>
      <c r="R10" s="36">
        <v>1093101</v>
      </c>
      <c r="S10" s="34"/>
      <c r="T10" s="9"/>
    </row>
    <row r="11" spans="1:20" ht="24" customHeight="1">
      <c r="A11" s="4">
        <v>6</v>
      </c>
      <c r="B11" s="10">
        <v>1033200569</v>
      </c>
      <c r="C11" s="6" t="s">
        <v>280</v>
      </c>
      <c r="D11" s="6" t="s">
        <v>71</v>
      </c>
      <c r="E11" s="4" t="s">
        <v>3</v>
      </c>
      <c r="F11" s="4">
        <v>69</v>
      </c>
      <c r="G11" s="4">
        <v>21</v>
      </c>
      <c r="H11" s="4">
        <v>59</v>
      </c>
      <c r="I11" s="4">
        <v>68</v>
      </c>
      <c r="J11" s="4">
        <v>51</v>
      </c>
      <c r="K11" s="4">
        <v>60</v>
      </c>
      <c r="L11" s="4">
        <f t="shared" si="0"/>
        <v>328</v>
      </c>
      <c r="M11" s="4"/>
      <c r="N11" s="4"/>
      <c r="O11" s="7"/>
      <c r="P11" s="33"/>
      <c r="Q11" s="37" t="s">
        <v>270</v>
      </c>
      <c r="R11" s="36">
        <v>1093102</v>
      </c>
      <c r="S11" s="34"/>
      <c r="T11" s="9"/>
    </row>
    <row r="12" spans="1:20" ht="24" customHeight="1">
      <c r="A12" s="4">
        <v>7</v>
      </c>
      <c r="B12" s="5">
        <v>1033200593</v>
      </c>
      <c r="C12" s="6" t="s">
        <v>281</v>
      </c>
      <c r="D12" s="6" t="s">
        <v>282</v>
      </c>
      <c r="E12" s="4" t="s">
        <v>3</v>
      </c>
      <c r="F12" s="4">
        <v>66</v>
      </c>
      <c r="G12" s="4">
        <v>23</v>
      </c>
      <c r="H12" s="4">
        <v>47</v>
      </c>
      <c r="I12" s="4">
        <v>37</v>
      </c>
      <c r="J12" s="4">
        <v>35</v>
      </c>
      <c r="K12" s="4">
        <v>61</v>
      </c>
      <c r="L12" s="4">
        <f t="shared" si="0"/>
        <v>269</v>
      </c>
      <c r="M12" s="4"/>
      <c r="N12" s="4"/>
      <c r="O12" s="7"/>
      <c r="P12" s="33"/>
      <c r="Q12" s="37" t="s">
        <v>270</v>
      </c>
      <c r="R12" s="36">
        <v>1093103</v>
      </c>
      <c r="S12" s="34"/>
      <c r="T12" s="9"/>
    </row>
    <row r="13" spans="1:20" ht="24" customHeight="1">
      <c r="A13" s="4">
        <v>8</v>
      </c>
      <c r="B13" s="5">
        <v>1033200613</v>
      </c>
      <c r="C13" s="6" t="s">
        <v>283</v>
      </c>
      <c r="D13" s="6" t="s">
        <v>284</v>
      </c>
      <c r="E13" s="4" t="s">
        <v>116</v>
      </c>
      <c r="F13" s="4">
        <v>39</v>
      </c>
      <c r="G13" s="4">
        <v>24</v>
      </c>
      <c r="H13" s="4">
        <v>40</v>
      </c>
      <c r="I13" s="4">
        <v>49</v>
      </c>
      <c r="J13" s="4">
        <v>48</v>
      </c>
      <c r="K13" s="4">
        <v>40</v>
      </c>
      <c r="L13" s="4">
        <f t="shared" si="0"/>
        <v>240</v>
      </c>
      <c r="M13" s="4"/>
      <c r="N13" s="4"/>
      <c r="O13" s="7"/>
      <c r="P13" s="33"/>
      <c r="Q13" s="37" t="s">
        <v>270</v>
      </c>
      <c r="R13" s="36">
        <v>1093104</v>
      </c>
      <c r="S13" s="34"/>
      <c r="T13" s="9"/>
    </row>
    <row r="14" spans="1:20" ht="24" customHeight="1">
      <c r="A14" s="4">
        <v>9</v>
      </c>
      <c r="B14" s="5">
        <v>1033200919</v>
      </c>
      <c r="C14" s="6" t="s">
        <v>285</v>
      </c>
      <c r="D14" s="6" t="s">
        <v>96</v>
      </c>
      <c r="E14" s="4" t="s">
        <v>116</v>
      </c>
      <c r="F14" s="4">
        <v>47</v>
      </c>
      <c r="G14" s="4">
        <v>34</v>
      </c>
      <c r="H14" s="4">
        <v>69</v>
      </c>
      <c r="I14" s="4">
        <v>67</v>
      </c>
      <c r="J14" s="4">
        <v>46</v>
      </c>
      <c r="K14" s="4">
        <v>80</v>
      </c>
      <c r="L14" s="4">
        <f t="shared" si="0"/>
        <v>343</v>
      </c>
      <c r="M14" s="4"/>
      <c r="N14" s="4"/>
      <c r="O14" s="7"/>
      <c r="P14" s="33"/>
      <c r="Q14" s="37" t="s">
        <v>270</v>
      </c>
      <c r="R14" s="36">
        <v>1093105</v>
      </c>
      <c r="S14" s="34"/>
      <c r="T14" s="9"/>
    </row>
    <row r="15" spans="1:20" ht="24" customHeight="1">
      <c r="A15" s="4">
        <v>10</v>
      </c>
      <c r="B15" s="5">
        <v>1033201159</v>
      </c>
      <c r="C15" s="6" t="s">
        <v>286</v>
      </c>
      <c r="D15" s="6" t="s">
        <v>5</v>
      </c>
      <c r="E15" s="4" t="s">
        <v>3</v>
      </c>
      <c r="F15" s="4">
        <v>45</v>
      </c>
      <c r="G15" s="4">
        <v>24</v>
      </c>
      <c r="H15" s="4">
        <v>44</v>
      </c>
      <c r="I15" s="4">
        <v>35</v>
      </c>
      <c r="J15" s="4">
        <v>47</v>
      </c>
      <c r="K15" s="4">
        <v>36</v>
      </c>
      <c r="L15" s="4">
        <f t="shared" si="0"/>
        <v>231</v>
      </c>
      <c r="M15" s="4"/>
      <c r="N15" s="4"/>
      <c r="O15" s="7"/>
      <c r="P15" s="33"/>
      <c r="Q15" s="37" t="s">
        <v>270</v>
      </c>
      <c r="R15" s="36">
        <v>1093106</v>
      </c>
      <c r="S15" s="34"/>
      <c r="T15" s="9"/>
    </row>
    <row r="16" spans="1:20" ht="24" customHeight="1">
      <c r="A16" s="4">
        <v>11</v>
      </c>
      <c r="B16" s="5">
        <v>1033201163</v>
      </c>
      <c r="C16" s="6" t="s">
        <v>287</v>
      </c>
      <c r="D16" s="6" t="s">
        <v>66</v>
      </c>
      <c r="E16" s="4" t="s">
        <v>116</v>
      </c>
      <c r="F16" s="4">
        <v>52</v>
      </c>
      <c r="G16" s="4">
        <v>20</v>
      </c>
      <c r="H16" s="4">
        <v>57</v>
      </c>
      <c r="I16" s="4">
        <v>49</v>
      </c>
      <c r="J16" s="4">
        <v>49</v>
      </c>
      <c r="K16" s="4">
        <v>67</v>
      </c>
      <c r="L16" s="4">
        <f t="shared" si="0"/>
        <v>294</v>
      </c>
      <c r="M16" s="4"/>
      <c r="N16" s="4"/>
      <c r="O16" s="7"/>
      <c r="P16" s="33"/>
      <c r="Q16" s="37" t="s">
        <v>270</v>
      </c>
      <c r="R16" s="39">
        <v>1093107</v>
      </c>
      <c r="S16" s="34"/>
      <c r="T16" s="9"/>
    </row>
    <row r="17" spans="1:20" ht="24" customHeight="1">
      <c r="A17" s="4">
        <v>12</v>
      </c>
      <c r="B17" s="5">
        <v>1033201434</v>
      </c>
      <c r="C17" s="6" t="s">
        <v>288</v>
      </c>
      <c r="D17" s="6" t="s">
        <v>53</v>
      </c>
      <c r="E17" s="4" t="s">
        <v>3</v>
      </c>
      <c r="F17" s="4">
        <v>45</v>
      </c>
      <c r="G17" s="4">
        <v>42</v>
      </c>
      <c r="H17" s="4">
        <v>51</v>
      </c>
      <c r="I17" s="4">
        <v>43</v>
      </c>
      <c r="J17" s="4">
        <v>40</v>
      </c>
      <c r="K17" s="4">
        <v>40</v>
      </c>
      <c r="L17" s="4">
        <f t="shared" si="0"/>
        <v>261</v>
      </c>
      <c r="M17" s="4"/>
      <c r="N17" s="4"/>
      <c r="O17" s="7"/>
      <c r="P17" s="33"/>
      <c r="Q17" s="37" t="s">
        <v>270</v>
      </c>
      <c r="R17" s="36">
        <v>1093108</v>
      </c>
      <c r="S17" s="34"/>
      <c r="T17" s="9"/>
    </row>
    <row r="18" spans="1:20" ht="24" customHeight="1">
      <c r="A18" s="4">
        <v>13</v>
      </c>
      <c r="B18" s="5">
        <v>1033201443</v>
      </c>
      <c r="C18" s="6" t="s">
        <v>289</v>
      </c>
      <c r="D18" s="6" t="s">
        <v>290</v>
      </c>
      <c r="E18" s="4" t="s">
        <v>116</v>
      </c>
      <c r="F18" s="4">
        <v>37</v>
      </c>
      <c r="G18" s="4">
        <v>51</v>
      </c>
      <c r="H18" s="4">
        <v>40</v>
      </c>
      <c r="I18" s="4">
        <v>54</v>
      </c>
      <c r="J18" s="4">
        <v>49</v>
      </c>
      <c r="K18" s="4">
        <v>43</v>
      </c>
      <c r="L18" s="4">
        <f t="shared" si="0"/>
        <v>274</v>
      </c>
      <c r="M18" s="4"/>
      <c r="N18" s="4"/>
      <c r="O18" s="7"/>
      <c r="P18" s="33"/>
      <c r="Q18" s="37" t="s">
        <v>270</v>
      </c>
      <c r="R18" s="36">
        <v>1093109</v>
      </c>
      <c r="S18" s="34"/>
      <c r="T18" s="9"/>
    </row>
    <row r="19" spans="1:20" ht="24" customHeight="1">
      <c r="A19" s="4">
        <v>14</v>
      </c>
      <c r="B19" s="5">
        <v>1033201491</v>
      </c>
      <c r="C19" s="6" t="s">
        <v>291</v>
      </c>
      <c r="D19" s="6" t="s">
        <v>80</v>
      </c>
      <c r="E19" s="4" t="s">
        <v>116</v>
      </c>
      <c r="F19" s="4">
        <v>66</v>
      </c>
      <c r="G19" s="4">
        <v>29</v>
      </c>
      <c r="H19" s="4">
        <v>50</v>
      </c>
      <c r="I19" s="4">
        <v>54</v>
      </c>
      <c r="J19" s="4">
        <v>35</v>
      </c>
      <c r="K19" s="4">
        <v>60</v>
      </c>
      <c r="L19" s="4">
        <f t="shared" si="0"/>
        <v>294</v>
      </c>
      <c r="M19" s="4"/>
      <c r="N19" s="4"/>
      <c r="O19" s="7"/>
      <c r="P19" s="33"/>
      <c r="Q19" s="37" t="s">
        <v>270</v>
      </c>
      <c r="R19" s="36">
        <v>1093110</v>
      </c>
      <c r="S19" s="34"/>
      <c r="T19" s="9"/>
    </row>
    <row r="20" spans="1:20" ht="24" customHeight="1">
      <c r="A20" s="4">
        <v>15</v>
      </c>
      <c r="B20" s="5">
        <v>1033201637</v>
      </c>
      <c r="C20" s="6" t="s">
        <v>292</v>
      </c>
      <c r="D20" s="6" t="s">
        <v>13</v>
      </c>
      <c r="E20" s="4" t="s">
        <v>116</v>
      </c>
      <c r="F20" s="4">
        <v>35</v>
      </c>
      <c r="G20" s="4">
        <v>21</v>
      </c>
      <c r="H20" s="4">
        <v>43</v>
      </c>
      <c r="I20" s="4">
        <v>39</v>
      </c>
      <c r="J20" s="4">
        <v>49</v>
      </c>
      <c r="K20" s="4">
        <v>42</v>
      </c>
      <c r="L20" s="4">
        <f t="shared" si="0"/>
        <v>229</v>
      </c>
      <c r="M20" s="4"/>
      <c r="N20" s="4"/>
      <c r="O20" s="7"/>
      <c r="P20" s="33"/>
      <c r="Q20" s="32" t="s">
        <v>270</v>
      </c>
      <c r="R20" s="36">
        <v>1093111</v>
      </c>
      <c r="S20" s="34"/>
      <c r="T20" s="9"/>
    </row>
    <row r="21" spans="1:12" ht="24">
      <c r="A21" s="59">
        <v>16</v>
      </c>
      <c r="B21" s="60">
        <v>1033200059</v>
      </c>
      <c r="C21" s="61" t="s">
        <v>294</v>
      </c>
      <c r="D21" s="61" t="s">
        <v>2</v>
      </c>
      <c r="E21" s="59" t="s">
        <v>116</v>
      </c>
      <c r="F21" s="59">
        <v>21</v>
      </c>
      <c r="G21" s="59">
        <v>23</v>
      </c>
      <c r="H21" s="59">
        <v>44</v>
      </c>
      <c r="I21" s="59">
        <v>49</v>
      </c>
      <c r="J21" s="59">
        <v>42</v>
      </c>
      <c r="K21" s="59">
        <v>43</v>
      </c>
      <c r="L21" s="59">
        <f t="shared" si="0"/>
        <v>222</v>
      </c>
    </row>
    <row r="22" spans="1:12" ht="24">
      <c r="A22" s="59">
        <v>17</v>
      </c>
      <c r="B22" s="60">
        <v>1033200127</v>
      </c>
      <c r="C22" s="61" t="s">
        <v>295</v>
      </c>
      <c r="D22" s="61" t="s">
        <v>59</v>
      </c>
      <c r="E22" s="59" t="s">
        <v>116</v>
      </c>
      <c r="F22" s="59">
        <v>48</v>
      </c>
      <c r="G22" s="59">
        <v>14</v>
      </c>
      <c r="H22" s="59">
        <v>43</v>
      </c>
      <c r="I22" s="59">
        <v>36</v>
      </c>
      <c r="J22" s="59">
        <v>38</v>
      </c>
      <c r="K22" s="59">
        <v>47</v>
      </c>
      <c r="L22" s="59">
        <f t="shared" si="0"/>
        <v>226</v>
      </c>
    </row>
    <row r="23" spans="1:12" ht="24">
      <c r="A23" s="59">
        <v>18</v>
      </c>
      <c r="B23" s="60">
        <v>1033200159</v>
      </c>
      <c r="C23" s="61" t="s">
        <v>296</v>
      </c>
      <c r="D23" s="61" t="s">
        <v>297</v>
      </c>
      <c r="E23" s="59" t="s">
        <v>116</v>
      </c>
      <c r="F23" s="59">
        <v>37</v>
      </c>
      <c r="G23" s="59">
        <v>13</v>
      </c>
      <c r="H23" s="59">
        <v>43</v>
      </c>
      <c r="I23" s="59">
        <v>55</v>
      </c>
      <c r="J23" s="59">
        <v>47</v>
      </c>
      <c r="K23" s="59">
        <v>47</v>
      </c>
      <c r="L23" s="59">
        <f t="shared" si="0"/>
        <v>242</v>
      </c>
    </row>
    <row r="24" spans="1:12" ht="24">
      <c r="A24" s="59">
        <v>19</v>
      </c>
      <c r="B24" s="60">
        <v>1033200491</v>
      </c>
      <c r="C24" s="61" t="s">
        <v>298</v>
      </c>
      <c r="D24" s="61" t="s">
        <v>85</v>
      </c>
      <c r="E24" s="59" t="s">
        <v>116</v>
      </c>
      <c r="F24" s="59">
        <v>55</v>
      </c>
      <c r="G24" s="59">
        <v>8</v>
      </c>
      <c r="H24" s="59">
        <v>47</v>
      </c>
      <c r="I24" s="59">
        <v>36</v>
      </c>
      <c r="J24" s="59">
        <v>36</v>
      </c>
      <c r="K24" s="59">
        <v>37</v>
      </c>
      <c r="L24" s="59">
        <f t="shared" si="0"/>
        <v>219</v>
      </c>
    </row>
    <row r="25" spans="1:12" ht="24">
      <c r="A25" s="59">
        <v>20</v>
      </c>
      <c r="B25" s="60">
        <v>1033200627</v>
      </c>
      <c r="C25" s="61" t="s">
        <v>299</v>
      </c>
      <c r="D25" s="61" t="s">
        <v>13</v>
      </c>
      <c r="E25" s="59" t="s">
        <v>116</v>
      </c>
      <c r="F25" s="59">
        <v>49</v>
      </c>
      <c r="G25" s="59">
        <v>13</v>
      </c>
      <c r="H25" s="59">
        <v>53</v>
      </c>
      <c r="I25" s="59">
        <v>52</v>
      </c>
      <c r="J25" s="59">
        <v>54</v>
      </c>
      <c r="K25" s="59">
        <v>44</v>
      </c>
      <c r="L25" s="59">
        <f t="shared" si="0"/>
        <v>265</v>
      </c>
    </row>
    <row r="26" spans="1:12" ht="12.75">
      <c r="A26" s="59">
        <v>21</v>
      </c>
      <c r="B26" s="60">
        <v>1033200813</v>
      </c>
      <c r="C26" s="61" t="s">
        <v>300</v>
      </c>
      <c r="D26" s="61" t="s">
        <v>85</v>
      </c>
      <c r="E26" s="59" t="s">
        <v>3</v>
      </c>
      <c r="F26" s="59">
        <v>56</v>
      </c>
      <c r="G26" s="59">
        <v>29</v>
      </c>
      <c r="H26" s="59">
        <v>17</v>
      </c>
      <c r="I26" s="59">
        <v>8</v>
      </c>
      <c r="J26" s="59">
        <v>45</v>
      </c>
      <c r="K26" s="59">
        <v>40</v>
      </c>
      <c r="L26" s="59">
        <f t="shared" si="0"/>
        <v>195</v>
      </c>
    </row>
    <row r="27" spans="1:12" ht="24">
      <c r="A27" s="59">
        <v>22</v>
      </c>
      <c r="B27" s="60">
        <v>1033200829</v>
      </c>
      <c r="C27" s="61" t="s">
        <v>301</v>
      </c>
      <c r="D27" s="61" t="s">
        <v>80</v>
      </c>
      <c r="E27" s="59" t="s">
        <v>116</v>
      </c>
      <c r="F27" s="59">
        <v>31</v>
      </c>
      <c r="G27" s="59">
        <v>27</v>
      </c>
      <c r="H27" s="59">
        <v>78</v>
      </c>
      <c r="I27" s="59">
        <v>74</v>
      </c>
      <c r="J27" s="59">
        <v>50</v>
      </c>
      <c r="K27" s="59">
        <v>74</v>
      </c>
      <c r="L27" s="59">
        <f t="shared" si="0"/>
        <v>334</v>
      </c>
    </row>
    <row r="28" spans="1:12" ht="24">
      <c r="A28" s="59">
        <v>23</v>
      </c>
      <c r="B28" s="60">
        <v>1033200831</v>
      </c>
      <c r="C28" s="61" t="s">
        <v>302</v>
      </c>
      <c r="D28" s="61" t="s">
        <v>101</v>
      </c>
      <c r="E28" s="59" t="s">
        <v>116</v>
      </c>
      <c r="F28" s="59">
        <v>29</v>
      </c>
      <c r="G28" s="59">
        <v>10</v>
      </c>
      <c r="H28" s="59">
        <v>10</v>
      </c>
      <c r="I28" s="59">
        <v>7</v>
      </c>
      <c r="J28" s="59">
        <v>13</v>
      </c>
      <c r="K28" s="59">
        <v>44</v>
      </c>
      <c r="L28" s="59">
        <f t="shared" si="0"/>
        <v>113</v>
      </c>
    </row>
    <row r="29" spans="1:12" ht="24">
      <c r="A29" s="59">
        <v>24</v>
      </c>
      <c r="B29" s="60">
        <v>1033200853</v>
      </c>
      <c r="C29" s="61" t="s">
        <v>303</v>
      </c>
      <c r="D29" s="61" t="s">
        <v>45</v>
      </c>
      <c r="E29" s="59" t="s">
        <v>116</v>
      </c>
      <c r="F29" s="59">
        <v>34</v>
      </c>
      <c r="G29" s="59">
        <v>31</v>
      </c>
      <c r="H29" s="59">
        <v>4</v>
      </c>
      <c r="I29" s="59">
        <v>46</v>
      </c>
      <c r="J29" s="59">
        <v>12</v>
      </c>
      <c r="K29" s="59">
        <v>35</v>
      </c>
      <c r="L29" s="59">
        <f t="shared" si="0"/>
        <v>162</v>
      </c>
    </row>
    <row r="30" spans="1:12" ht="24">
      <c r="A30" s="59">
        <v>25</v>
      </c>
      <c r="B30" s="60">
        <v>1033200857</v>
      </c>
      <c r="C30" s="61" t="s">
        <v>304</v>
      </c>
      <c r="D30" s="61" t="s">
        <v>36</v>
      </c>
      <c r="E30" s="59" t="s">
        <v>116</v>
      </c>
      <c r="F30" s="59">
        <v>50</v>
      </c>
      <c r="G30" s="59">
        <v>21</v>
      </c>
      <c r="H30" s="59">
        <v>16</v>
      </c>
      <c r="I30" s="59">
        <v>23</v>
      </c>
      <c r="J30" s="59">
        <v>7</v>
      </c>
      <c r="K30" s="59">
        <v>47</v>
      </c>
      <c r="L30" s="59">
        <f t="shared" si="0"/>
        <v>164</v>
      </c>
    </row>
    <row r="31" spans="1:12" ht="24">
      <c r="A31" s="59">
        <v>26</v>
      </c>
      <c r="B31" s="60">
        <v>1033201181</v>
      </c>
      <c r="C31" s="61" t="s">
        <v>305</v>
      </c>
      <c r="D31" s="61" t="s">
        <v>306</v>
      </c>
      <c r="E31" s="59" t="s">
        <v>116</v>
      </c>
      <c r="F31" s="59">
        <v>33</v>
      </c>
      <c r="G31" s="59">
        <v>21</v>
      </c>
      <c r="H31" s="59">
        <v>30</v>
      </c>
      <c r="I31" s="59">
        <v>23</v>
      </c>
      <c r="J31" s="59">
        <v>32</v>
      </c>
      <c r="K31" s="59">
        <v>54</v>
      </c>
      <c r="L31" s="59">
        <f t="shared" si="0"/>
        <v>193</v>
      </c>
    </row>
    <row r="32" spans="1:12" ht="12.75">
      <c r="A32" s="59">
        <v>27</v>
      </c>
      <c r="B32" s="60">
        <v>1033201245</v>
      </c>
      <c r="C32" s="61" t="s">
        <v>307</v>
      </c>
      <c r="D32" s="61" t="s">
        <v>178</v>
      </c>
      <c r="E32" s="59" t="s">
        <v>3</v>
      </c>
      <c r="F32" s="59">
        <v>58</v>
      </c>
      <c r="G32" s="59">
        <v>29</v>
      </c>
      <c r="H32" s="59">
        <v>33</v>
      </c>
      <c r="I32" s="59">
        <v>44</v>
      </c>
      <c r="J32" s="59">
        <v>50</v>
      </c>
      <c r="K32" s="59">
        <v>71</v>
      </c>
      <c r="L32" s="59">
        <f t="shared" si="0"/>
        <v>285</v>
      </c>
    </row>
    <row r="33" spans="1:12" ht="24">
      <c r="A33" s="59">
        <v>28</v>
      </c>
      <c r="B33" s="60">
        <v>1033201433</v>
      </c>
      <c r="C33" s="61" t="s">
        <v>308</v>
      </c>
      <c r="D33" s="61" t="s">
        <v>282</v>
      </c>
      <c r="E33" s="59" t="s">
        <v>116</v>
      </c>
      <c r="F33" s="59">
        <v>33</v>
      </c>
      <c r="G33" s="59">
        <v>21</v>
      </c>
      <c r="H33" s="59">
        <v>46</v>
      </c>
      <c r="I33" s="59">
        <v>48</v>
      </c>
      <c r="J33" s="59">
        <v>52</v>
      </c>
      <c r="K33" s="59">
        <v>62</v>
      </c>
      <c r="L33" s="59">
        <f t="shared" si="0"/>
        <v>262</v>
      </c>
    </row>
    <row r="34" spans="1:12" ht="24">
      <c r="A34" s="59">
        <v>29</v>
      </c>
      <c r="B34" s="60">
        <v>1033201547</v>
      </c>
      <c r="C34" s="61" t="s">
        <v>309</v>
      </c>
      <c r="D34" s="61" t="s">
        <v>25</v>
      </c>
      <c r="E34" s="59" t="s">
        <v>116</v>
      </c>
      <c r="F34" s="59">
        <v>41</v>
      </c>
      <c r="G34" s="59">
        <v>21</v>
      </c>
      <c r="H34" s="59">
        <v>32</v>
      </c>
      <c r="I34" s="59">
        <v>55</v>
      </c>
      <c r="J34" s="59">
        <v>78</v>
      </c>
      <c r="K34" s="59">
        <v>66</v>
      </c>
      <c r="L34" s="59">
        <f t="shared" si="0"/>
        <v>293</v>
      </c>
    </row>
    <row r="35" spans="1:12" ht="24">
      <c r="A35" s="59">
        <v>30</v>
      </c>
      <c r="B35" s="60">
        <v>1033201729</v>
      </c>
      <c r="C35" s="61" t="s">
        <v>310</v>
      </c>
      <c r="D35" s="61" t="s">
        <v>17</v>
      </c>
      <c r="E35" s="59" t="s">
        <v>116</v>
      </c>
      <c r="F35" s="59">
        <v>38</v>
      </c>
      <c r="G35" s="59">
        <v>26</v>
      </c>
      <c r="H35" s="59">
        <v>28</v>
      </c>
      <c r="I35" s="59">
        <v>40</v>
      </c>
      <c r="J35" s="59">
        <v>40</v>
      </c>
      <c r="K35" s="59">
        <v>58</v>
      </c>
      <c r="L35" s="59">
        <f t="shared" si="0"/>
        <v>230</v>
      </c>
    </row>
    <row r="36" spans="1:12" ht="24">
      <c r="A36" s="59">
        <v>31</v>
      </c>
      <c r="B36" s="60">
        <v>1033201785</v>
      </c>
      <c r="C36" s="61" t="s">
        <v>311</v>
      </c>
      <c r="D36" s="61" t="s">
        <v>32</v>
      </c>
      <c r="E36" s="59" t="s">
        <v>116</v>
      </c>
      <c r="F36" s="59">
        <v>17</v>
      </c>
      <c r="G36" s="59">
        <v>4</v>
      </c>
      <c r="H36" s="59">
        <v>42</v>
      </c>
      <c r="I36" s="59">
        <v>41</v>
      </c>
      <c r="J36" s="59">
        <v>32</v>
      </c>
      <c r="K36" s="59">
        <v>41</v>
      </c>
      <c r="L36" s="59">
        <f t="shared" si="0"/>
        <v>177</v>
      </c>
    </row>
    <row r="37" spans="1:12" ht="24">
      <c r="A37" s="59">
        <v>32</v>
      </c>
      <c r="B37" s="60">
        <v>1033201797</v>
      </c>
      <c r="C37" s="61" t="s">
        <v>312</v>
      </c>
      <c r="D37" s="61" t="s">
        <v>165</v>
      </c>
      <c r="E37" s="59" t="s">
        <v>3</v>
      </c>
      <c r="F37" s="62">
        <v>43</v>
      </c>
      <c r="G37" s="63">
        <v>20</v>
      </c>
      <c r="H37" s="63">
        <v>43</v>
      </c>
      <c r="I37" t="s">
        <v>252</v>
      </c>
      <c r="J37" t="s">
        <v>252</v>
      </c>
      <c r="K37" s="63">
        <v>55</v>
      </c>
      <c r="L37" s="59">
        <f t="shared" si="0"/>
        <v>161</v>
      </c>
    </row>
    <row r="38" spans="1:12" ht="24">
      <c r="A38" s="59">
        <v>33</v>
      </c>
      <c r="B38" s="60">
        <v>1033201857</v>
      </c>
      <c r="C38" s="61" t="s">
        <v>313</v>
      </c>
      <c r="D38" s="61" t="s">
        <v>36</v>
      </c>
      <c r="E38" s="59" t="s">
        <v>116</v>
      </c>
      <c r="F38" s="62">
        <v>66</v>
      </c>
      <c r="G38" s="63">
        <v>26</v>
      </c>
      <c r="H38" s="63">
        <v>33</v>
      </c>
      <c r="I38" s="63">
        <v>15</v>
      </c>
      <c r="J38" s="63">
        <v>12</v>
      </c>
      <c r="K38" s="63">
        <v>37</v>
      </c>
      <c r="L38" s="59">
        <f t="shared" si="0"/>
        <v>189</v>
      </c>
    </row>
  </sheetData>
  <sheetProtection/>
  <mergeCells count="4">
    <mergeCell ref="A1:S1"/>
    <mergeCell ref="A2:S2"/>
    <mergeCell ref="A3:S3"/>
    <mergeCell ref="Q5:R5"/>
  </mergeCells>
  <printOptions/>
  <pageMargins left="0.75" right="0.75" top="2.2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20.00390625" style="0" customWidth="1"/>
    <col min="4" max="4" width="13.421875" style="0" customWidth="1"/>
    <col min="5" max="5" width="6.57421875" style="0" customWidth="1"/>
    <col min="6" max="11" width="4.421875" style="0" customWidth="1"/>
    <col min="12" max="12" width="5.421875" style="0" customWidth="1"/>
    <col min="13" max="13" width="9.140625" style="0" customWidth="1"/>
    <col min="14" max="14" width="4.421875" style="0" hidden="1" customWidth="1"/>
    <col min="15" max="15" width="4.421875" style="0" customWidth="1"/>
    <col min="16" max="16" width="10.140625" style="0" customWidth="1"/>
    <col min="17" max="17" width="14.8515625" style="0" customWidth="1"/>
  </cols>
  <sheetData>
    <row r="1" spans="1:17" ht="14.25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4.25">
      <c r="A2" s="68" t="s">
        <v>251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.75">
      <c r="A3" s="73" t="s">
        <v>272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4">
      <c r="A5" s="28" t="str">
        <f>'[1]GEN DATA'!A3</f>
        <v>SL NO</v>
      </c>
      <c r="B5" s="28" t="s">
        <v>0</v>
      </c>
      <c r="C5" s="26" t="str">
        <f>'[1]GEN DATA'!C3</f>
        <v>NAME</v>
      </c>
      <c r="D5" s="26" t="str">
        <f>'[1]GEN DATA'!E3</f>
        <v>FATHER'S NAME</v>
      </c>
      <c r="E5" s="26" t="s">
        <v>249</v>
      </c>
      <c r="F5" s="28" t="s">
        <v>232</v>
      </c>
      <c r="G5" s="28" t="s">
        <v>233</v>
      </c>
      <c r="H5" s="28" t="s">
        <v>234</v>
      </c>
      <c r="I5" s="28" t="s">
        <v>235</v>
      </c>
      <c r="J5" s="28" t="s">
        <v>236</v>
      </c>
      <c r="K5" s="28" t="s">
        <v>237</v>
      </c>
      <c r="L5" s="28" t="s">
        <v>226</v>
      </c>
      <c r="M5" s="28" t="s">
        <v>238</v>
      </c>
      <c r="N5" s="28" t="s">
        <v>239</v>
      </c>
      <c r="O5" s="74" t="s">
        <v>271</v>
      </c>
      <c r="P5" s="74"/>
      <c r="Q5" s="46" t="s">
        <v>273</v>
      </c>
    </row>
    <row r="6" spans="1:17" ht="15.75" customHeight="1">
      <c r="A6" s="64">
        <v>1</v>
      </c>
      <c r="B6" s="10">
        <v>103360</v>
      </c>
      <c r="C6" s="6" t="s">
        <v>294</v>
      </c>
      <c r="D6" s="6" t="s">
        <v>2</v>
      </c>
      <c r="E6" s="64" t="s">
        <v>116</v>
      </c>
      <c r="F6" s="64">
        <v>21</v>
      </c>
      <c r="G6" s="64">
        <v>23</v>
      </c>
      <c r="H6" s="64">
        <v>44</v>
      </c>
      <c r="I6" s="64">
        <v>49</v>
      </c>
      <c r="J6" s="64">
        <v>42</v>
      </c>
      <c r="K6" s="64">
        <v>43</v>
      </c>
      <c r="L6" s="64">
        <f aca="true" t="shared" si="0" ref="L6:L23">SUM(F6:K6)</f>
        <v>222</v>
      </c>
      <c r="M6" s="1" t="str">
        <f aca="true" t="shared" si="1" ref="M6:M52">IF(OR(F6="AB",G6="AB",H6="AB",I6="AB",J6="AB",K6="AB"),"AB",IF(AND(F6&gt;34,G6&gt;19,H6&gt;34,I6&gt;34,J6&gt;34,K6&gt;34,L6&gt;359),"FIRST",IF(AND(F6&gt;34,G6&gt;19,H6&gt;34,I6&gt;34,J6&gt;34,K6&gt;34,L6&gt;299),"SECOND",IF(AND(F6&gt;34,G6&gt;19,H6&gt;34,I6&gt;34,J6&gt;34,K6&gt;34),"PASSED","FAILED"))))</f>
        <v>FAILED</v>
      </c>
      <c r="N6" s="1">
        <f>ROUND(L6/6,0)</f>
        <v>37</v>
      </c>
      <c r="O6" s="1"/>
      <c r="P6" s="1"/>
      <c r="Q6" s="1"/>
    </row>
    <row r="7" spans="1:17" ht="15.75" customHeight="1">
      <c r="A7" s="64">
        <v>2</v>
      </c>
      <c r="B7" s="10">
        <v>103360</v>
      </c>
      <c r="C7" s="6" t="s">
        <v>295</v>
      </c>
      <c r="D7" s="6" t="s">
        <v>59</v>
      </c>
      <c r="E7" s="64" t="s">
        <v>116</v>
      </c>
      <c r="F7" s="64">
        <v>48</v>
      </c>
      <c r="G7" s="64">
        <v>14</v>
      </c>
      <c r="H7" s="64">
        <v>43</v>
      </c>
      <c r="I7" s="64">
        <v>36</v>
      </c>
      <c r="J7" s="64">
        <v>38</v>
      </c>
      <c r="K7" s="64">
        <v>47</v>
      </c>
      <c r="L7" s="64">
        <f t="shared" si="0"/>
        <v>226</v>
      </c>
      <c r="M7" s="1" t="str">
        <f t="shared" si="1"/>
        <v>FAILED</v>
      </c>
      <c r="N7" s="1">
        <f aca="true" t="shared" si="2" ref="N7:N51">ROUND(L7/6,0)</f>
        <v>38</v>
      </c>
      <c r="O7" s="1"/>
      <c r="P7" s="1"/>
      <c r="Q7" s="1"/>
    </row>
    <row r="8" spans="1:17" ht="15.75" customHeight="1">
      <c r="A8" s="64">
        <v>3</v>
      </c>
      <c r="B8" s="10">
        <v>103360</v>
      </c>
      <c r="C8" s="6" t="s">
        <v>296</v>
      </c>
      <c r="D8" s="6" t="s">
        <v>297</v>
      </c>
      <c r="E8" s="64" t="s">
        <v>116</v>
      </c>
      <c r="F8" s="64">
        <v>37</v>
      </c>
      <c r="G8" s="64">
        <v>13</v>
      </c>
      <c r="H8" s="64">
        <v>43</v>
      </c>
      <c r="I8" s="64">
        <v>55</v>
      </c>
      <c r="J8" s="64">
        <v>47</v>
      </c>
      <c r="K8" s="64">
        <v>47</v>
      </c>
      <c r="L8" s="64">
        <f t="shared" si="0"/>
        <v>242</v>
      </c>
      <c r="M8" s="1" t="str">
        <f t="shared" si="1"/>
        <v>FAILED</v>
      </c>
      <c r="N8" s="1">
        <f t="shared" si="2"/>
        <v>40</v>
      </c>
      <c r="O8" s="1"/>
      <c r="P8" s="1"/>
      <c r="Q8" s="1"/>
    </row>
    <row r="9" spans="1:17" ht="15.75" customHeight="1">
      <c r="A9" s="64">
        <v>4</v>
      </c>
      <c r="B9" s="10">
        <v>103360</v>
      </c>
      <c r="C9" s="6" t="s">
        <v>298</v>
      </c>
      <c r="D9" s="6" t="s">
        <v>85</v>
      </c>
      <c r="E9" s="64" t="s">
        <v>116</v>
      </c>
      <c r="F9" s="64">
        <v>55</v>
      </c>
      <c r="G9" s="64">
        <v>8</v>
      </c>
      <c r="H9" s="64">
        <v>47</v>
      </c>
      <c r="I9" s="64">
        <v>36</v>
      </c>
      <c r="J9" s="64">
        <v>36</v>
      </c>
      <c r="K9" s="64">
        <v>37</v>
      </c>
      <c r="L9" s="64">
        <f t="shared" si="0"/>
        <v>219</v>
      </c>
      <c r="M9" s="1" t="str">
        <f t="shared" si="1"/>
        <v>FAILED</v>
      </c>
      <c r="N9" s="1">
        <f t="shared" si="2"/>
        <v>37</v>
      </c>
      <c r="O9" s="1"/>
      <c r="P9" s="1"/>
      <c r="Q9" s="1"/>
    </row>
    <row r="10" spans="1:17" ht="15.75" customHeight="1">
      <c r="A10" s="64">
        <v>5</v>
      </c>
      <c r="B10" s="10">
        <v>103360</v>
      </c>
      <c r="C10" s="6" t="s">
        <v>299</v>
      </c>
      <c r="D10" s="6" t="s">
        <v>13</v>
      </c>
      <c r="E10" s="64" t="s">
        <v>116</v>
      </c>
      <c r="F10" s="64">
        <v>49</v>
      </c>
      <c r="G10" s="64">
        <v>13</v>
      </c>
      <c r="H10" s="64">
        <v>53</v>
      </c>
      <c r="I10" s="64">
        <v>52</v>
      </c>
      <c r="J10" s="64">
        <v>54</v>
      </c>
      <c r="K10" s="64">
        <v>44</v>
      </c>
      <c r="L10" s="64">
        <f t="shared" si="0"/>
        <v>265</v>
      </c>
      <c r="M10" s="1" t="str">
        <f t="shared" si="1"/>
        <v>FAILED</v>
      </c>
      <c r="N10" s="1">
        <f t="shared" si="2"/>
        <v>44</v>
      </c>
      <c r="O10" s="1"/>
      <c r="P10" s="1"/>
      <c r="Q10" s="1"/>
    </row>
    <row r="11" spans="1:17" ht="15.75" customHeight="1">
      <c r="A11" s="64">
        <v>6</v>
      </c>
      <c r="B11" s="10">
        <v>103360</v>
      </c>
      <c r="C11" s="6" t="s">
        <v>300</v>
      </c>
      <c r="D11" s="6" t="s">
        <v>85</v>
      </c>
      <c r="E11" s="64" t="s">
        <v>3</v>
      </c>
      <c r="F11" s="64">
        <v>56</v>
      </c>
      <c r="G11" s="64">
        <v>29</v>
      </c>
      <c r="H11" s="64">
        <v>17</v>
      </c>
      <c r="I11" s="64">
        <v>8</v>
      </c>
      <c r="J11" s="64">
        <v>45</v>
      </c>
      <c r="K11" s="64">
        <v>40</v>
      </c>
      <c r="L11" s="64">
        <f t="shared" si="0"/>
        <v>195</v>
      </c>
      <c r="M11" s="1" t="str">
        <f t="shared" si="1"/>
        <v>FAILED</v>
      </c>
      <c r="N11" s="1">
        <f t="shared" si="2"/>
        <v>33</v>
      </c>
      <c r="O11" s="1"/>
      <c r="P11" s="1"/>
      <c r="Q11" s="1"/>
    </row>
    <row r="12" spans="1:17" ht="15.75" customHeight="1">
      <c r="A12" s="64">
        <v>7</v>
      </c>
      <c r="B12" s="10">
        <v>103360</v>
      </c>
      <c r="C12" s="6" t="s">
        <v>301</v>
      </c>
      <c r="D12" s="6" t="s">
        <v>80</v>
      </c>
      <c r="E12" s="64" t="s">
        <v>116</v>
      </c>
      <c r="F12" s="64">
        <v>31</v>
      </c>
      <c r="G12" s="64">
        <v>27</v>
      </c>
      <c r="H12" s="64">
        <v>78</v>
      </c>
      <c r="I12" s="64">
        <v>74</v>
      </c>
      <c r="J12" s="64">
        <v>50</v>
      </c>
      <c r="K12" s="64">
        <v>74</v>
      </c>
      <c r="L12" s="64">
        <f t="shared" si="0"/>
        <v>334</v>
      </c>
      <c r="M12" s="1" t="str">
        <f t="shared" si="1"/>
        <v>FAILED</v>
      </c>
      <c r="N12" s="1">
        <f t="shared" si="2"/>
        <v>56</v>
      </c>
      <c r="O12" s="1"/>
      <c r="P12" s="1"/>
      <c r="Q12" s="1"/>
    </row>
    <row r="13" spans="1:17" ht="15.75" customHeight="1">
      <c r="A13" s="64">
        <v>8</v>
      </c>
      <c r="B13" s="10">
        <v>103360</v>
      </c>
      <c r="C13" s="6" t="s">
        <v>302</v>
      </c>
      <c r="D13" s="6" t="s">
        <v>101</v>
      </c>
      <c r="E13" s="64" t="s">
        <v>116</v>
      </c>
      <c r="F13" s="64">
        <v>29</v>
      </c>
      <c r="G13" s="64">
        <v>10</v>
      </c>
      <c r="H13" s="64">
        <v>10</v>
      </c>
      <c r="I13" s="64">
        <v>7</v>
      </c>
      <c r="J13" s="64">
        <v>13</v>
      </c>
      <c r="K13" s="64">
        <v>44</v>
      </c>
      <c r="L13" s="64">
        <f t="shared" si="0"/>
        <v>113</v>
      </c>
      <c r="M13" s="1" t="str">
        <f t="shared" si="1"/>
        <v>FAILED</v>
      </c>
      <c r="N13" s="1">
        <f t="shared" si="2"/>
        <v>19</v>
      </c>
      <c r="O13" s="1"/>
      <c r="P13" s="1"/>
      <c r="Q13" s="1"/>
    </row>
    <row r="14" spans="1:17" ht="15.75" customHeight="1">
      <c r="A14" s="64">
        <v>9</v>
      </c>
      <c r="B14" s="10">
        <v>103360</v>
      </c>
      <c r="C14" s="6" t="s">
        <v>303</v>
      </c>
      <c r="D14" s="6" t="s">
        <v>45</v>
      </c>
      <c r="E14" s="64" t="s">
        <v>116</v>
      </c>
      <c r="F14" s="64">
        <v>34</v>
      </c>
      <c r="G14" s="64">
        <v>31</v>
      </c>
      <c r="H14" s="64">
        <v>4</v>
      </c>
      <c r="I14" s="64">
        <v>46</v>
      </c>
      <c r="J14" s="64">
        <v>12</v>
      </c>
      <c r="K14" s="64">
        <v>35</v>
      </c>
      <c r="L14" s="64">
        <f t="shared" si="0"/>
        <v>162</v>
      </c>
      <c r="M14" s="1" t="str">
        <f t="shared" si="1"/>
        <v>FAILED</v>
      </c>
      <c r="N14" s="1">
        <f t="shared" si="2"/>
        <v>27</v>
      </c>
      <c r="O14" s="1"/>
      <c r="P14" s="1"/>
      <c r="Q14" s="1"/>
    </row>
    <row r="15" spans="1:17" ht="15.75" customHeight="1">
      <c r="A15" s="64">
        <v>10</v>
      </c>
      <c r="B15" s="10">
        <v>103360</v>
      </c>
      <c r="C15" s="6" t="s">
        <v>304</v>
      </c>
      <c r="D15" s="6" t="s">
        <v>36</v>
      </c>
      <c r="E15" s="64" t="s">
        <v>116</v>
      </c>
      <c r="F15" s="64">
        <v>50</v>
      </c>
      <c r="G15" s="64">
        <v>21</v>
      </c>
      <c r="H15" s="64">
        <v>16</v>
      </c>
      <c r="I15" s="64">
        <v>23</v>
      </c>
      <c r="J15" s="64">
        <v>7</v>
      </c>
      <c r="K15" s="64">
        <v>47</v>
      </c>
      <c r="L15" s="64">
        <f t="shared" si="0"/>
        <v>164</v>
      </c>
      <c r="M15" s="1" t="str">
        <f t="shared" si="1"/>
        <v>FAILED</v>
      </c>
      <c r="N15" s="1">
        <f t="shared" si="2"/>
        <v>27</v>
      </c>
      <c r="O15" s="1"/>
      <c r="P15" s="1"/>
      <c r="Q15" s="1"/>
    </row>
    <row r="16" spans="1:17" ht="15.75" customHeight="1">
      <c r="A16" s="64">
        <v>11</v>
      </c>
      <c r="B16" s="10">
        <v>103360</v>
      </c>
      <c r="C16" s="6" t="s">
        <v>305</v>
      </c>
      <c r="D16" s="6" t="s">
        <v>306</v>
      </c>
      <c r="E16" s="64" t="s">
        <v>116</v>
      </c>
      <c r="F16" s="64">
        <v>33</v>
      </c>
      <c r="G16" s="64">
        <v>21</v>
      </c>
      <c r="H16" s="64">
        <v>30</v>
      </c>
      <c r="I16" s="64">
        <v>23</v>
      </c>
      <c r="J16" s="64">
        <v>32</v>
      </c>
      <c r="K16" s="64">
        <v>54</v>
      </c>
      <c r="L16" s="64">
        <f t="shared" si="0"/>
        <v>193</v>
      </c>
      <c r="M16" s="1" t="str">
        <f t="shared" si="1"/>
        <v>FAILED</v>
      </c>
      <c r="N16" s="1">
        <f t="shared" si="2"/>
        <v>32</v>
      </c>
      <c r="O16" s="1"/>
      <c r="P16" s="1"/>
      <c r="Q16" s="1"/>
    </row>
    <row r="17" spans="1:17" ht="15.75" customHeight="1">
      <c r="A17" s="64">
        <v>12</v>
      </c>
      <c r="B17" s="10">
        <v>103360</v>
      </c>
      <c r="C17" s="6" t="s">
        <v>307</v>
      </c>
      <c r="D17" s="6" t="s">
        <v>178</v>
      </c>
      <c r="E17" s="64" t="s">
        <v>3</v>
      </c>
      <c r="F17" s="64">
        <v>58</v>
      </c>
      <c r="G17" s="64">
        <v>29</v>
      </c>
      <c r="H17" s="64">
        <v>33</v>
      </c>
      <c r="I17" s="64">
        <v>44</v>
      </c>
      <c r="J17" s="64">
        <v>50</v>
      </c>
      <c r="K17" s="64">
        <v>71</v>
      </c>
      <c r="L17" s="64">
        <f t="shared" si="0"/>
        <v>285</v>
      </c>
      <c r="M17" s="1" t="str">
        <f t="shared" si="1"/>
        <v>FAILED</v>
      </c>
      <c r="N17" s="1">
        <f t="shared" si="2"/>
        <v>48</v>
      </c>
      <c r="O17" s="1"/>
      <c r="P17" s="1"/>
      <c r="Q17" s="1"/>
    </row>
    <row r="18" spans="1:17" ht="15.75" customHeight="1">
      <c r="A18" s="64">
        <v>13</v>
      </c>
      <c r="B18" s="10">
        <v>103360</v>
      </c>
      <c r="C18" s="6" t="s">
        <v>308</v>
      </c>
      <c r="D18" s="6" t="s">
        <v>282</v>
      </c>
      <c r="E18" s="64" t="s">
        <v>116</v>
      </c>
      <c r="F18" s="64">
        <v>33</v>
      </c>
      <c r="G18" s="64">
        <v>21</v>
      </c>
      <c r="H18" s="64">
        <v>46</v>
      </c>
      <c r="I18" s="64">
        <v>48</v>
      </c>
      <c r="J18" s="64">
        <v>52</v>
      </c>
      <c r="K18" s="64">
        <v>62</v>
      </c>
      <c r="L18" s="64">
        <f t="shared" si="0"/>
        <v>262</v>
      </c>
      <c r="M18" s="1" t="str">
        <f t="shared" si="1"/>
        <v>FAILED</v>
      </c>
      <c r="N18" s="1">
        <f t="shared" si="2"/>
        <v>44</v>
      </c>
      <c r="O18" s="1"/>
      <c r="P18" s="1"/>
      <c r="Q18" s="1"/>
    </row>
    <row r="19" spans="1:17" ht="15.75" customHeight="1">
      <c r="A19" s="64">
        <v>14</v>
      </c>
      <c r="B19" s="10">
        <v>103360</v>
      </c>
      <c r="C19" s="6" t="s">
        <v>309</v>
      </c>
      <c r="D19" s="6" t="s">
        <v>25</v>
      </c>
      <c r="E19" s="64" t="s">
        <v>116</v>
      </c>
      <c r="F19" s="64">
        <v>41</v>
      </c>
      <c r="G19" s="64">
        <v>21</v>
      </c>
      <c r="H19" s="64">
        <v>32</v>
      </c>
      <c r="I19" s="64">
        <v>55</v>
      </c>
      <c r="J19" s="64">
        <v>78</v>
      </c>
      <c r="K19" s="64">
        <v>66</v>
      </c>
      <c r="L19" s="64">
        <f t="shared" si="0"/>
        <v>293</v>
      </c>
      <c r="M19" s="1" t="str">
        <f t="shared" si="1"/>
        <v>FAILED</v>
      </c>
      <c r="N19" s="1">
        <f t="shared" si="2"/>
        <v>49</v>
      </c>
      <c r="O19" s="1"/>
      <c r="P19" s="1"/>
      <c r="Q19" s="1"/>
    </row>
    <row r="20" spans="1:17" ht="15.75" customHeight="1">
      <c r="A20" s="64">
        <v>15</v>
      </c>
      <c r="B20" s="10">
        <v>103360</v>
      </c>
      <c r="C20" s="6" t="s">
        <v>310</v>
      </c>
      <c r="D20" s="6" t="s">
        <v>17</v>
      </c>
      <c r="E20" s="64" t="s">
        <v>116</v>
      </c>
      <c r="F20" s="64">
        <v>38</v>
      </c>
      <c r="G20" s="64">
        <v>26</v>
      </c>
      <c r="H20" s="64">
        <v>28</v>
      </c>
      <c r="I20" s="64">
        <v>40</v>
      </c>
      <c r="J20" s="64">
        <v>40</v>
      </c>
      <c r="K20" s="64">
        <v>58</v>
      </c>
      <c r="L20" s="64">
        <f t="shared" si="0"/>
        <v>230</v>
      </c>
      <c r="M20" s="1" t="str">
        <f t="shared" si="1"/>
        <v>FAILED</v>
      </c>
      <c r="N20" s="1">
        <f t="shared" si="2"/>
        <v>38</v>
      </c>
      <c r="O20" s="1"/>
      <c r="P20" s="1"/>
      <c r="Q20" s="1"/>
    </row>
    <row r="21" spans="1:17" ht="15.75" customHeight="1">
      <c r="A21" s="64">
        <v>16</v>
      </c>
      <c r="B21" s="10">
        <v>103360</v>
      </c>
      <c r="C21" s="6" t="s">
        <v>311</v>
      </c>
      <c r="D21" s="6" t="s">
        <v>32</v>
      </c>
      <c r="E21" s="64" t="s">
        <v>116</v>
      </c>
      <c r="F21" s="64">
        <v>17</v>
      </c>
      <c r="G21" s="64">
        <v>4</v>
      </c>
      <c r="H21" s="64">
        <v>42</v>
      </c>
      <c r="I21" s="64">
        <v>41</v>
      </c>
      <c r="J21" s="64">
        <v>32</v>
      </c>
      <c r="K21" s="64">
        <v>41</v>
      </c>
      <c r="L21" s="64">
        <f t="shared" si="0"/>
        <v>177</v>
      </c>
      <c r="M21" s="1" t="str">
        <f t="shared" si="1"/>
        <v>FAILED</v>
      </c>
      <c r="N21" s="1">
        <f t="shared" si="2"/>
        <v>30</v>
      </c>
      <c r="O21" s="1"/>
      <c r="P21" s="1"/>
      <c r="Q21" s="1"/>
    </row>
    <row r="22" spans="1:17" ht="15.75" customHeight="1">
      <c r="A22" s="64">
        <v>17</v>
      </c>
      <c r="B22" s="10">
        <v>103360</v>
      </c>
      <c r="C22" s="6" t="s">
        <v>312</v>
      </c>
      <c r="D22" s="6" t="s">
        <v>165</v>
      </c>
      <c r="E22" s="64" t="s">
        <v>3</v>
      </c>
      <c r="F22" s="64">
        <v>43</v>
      </c>
      <c r="G22" s="64">
        <v>20</v>
      </c>
      <c r="H22" s="64">
        <v>43</v>
      </c>
      <c r="I22" s="1" t="s">
        <v>252</v>
      </c>
      <c r="J22" s="1" t="s">
        <v>252</v>
      </c>
      <c r="K22" s="64">
        <v>55</v>
      </c>
      <c r="L22" s="64">
        <f t="shared" si="0"/>
        <v>161</v>
      </c>
      <c r="M22" s="1" t="str">
        <f t="shared" si="1"/>
        <v>AB</v>
      </c>
      <c r="N22" s="1">
        <f t="shared" si="2"/>
        <v>27</v>
      </c>
      <c r="O22" s="1"/>
      <c r="P22" s="1"/>
      <c r="Q22" s="1"/>
    </row>
    <row r="23" spans="1:17" ht="15.75" customHeight="1">
      <c r="A23" s="64">
        <v>18</v>
      </c>
      <c r="B23" s="10">
        <v>103360</v>
      </c>
      <c r="C23" s="6" t="s">
        <v>313</v>
      </c>
      <c r="D23" s="6" t="s">
        <v>36</v>
      </c>
      <c r="E23" s="64" t="s">
        <v>116</v>
      </c>
      <c r="F23" s="64">
        <v>66</v>
      </c>
      <c r="G23" s="64">
        <v>26</v>
      </c>
      <c r="H23" s="64">
        <v>33</v>
      </c>
      <c r="I23" s="64">
        <v>15</v>
      </c>
      <c r="J23" s="64">
        <v>12</v>
      </c>
      <c r="K23" s="64">
        <v>37</v>
      </c>
      <c r="L23" s="64">
        <f t="shared" si="0"/>
        <v>189</v>
      </c>
      <c r="M23" s="1" t="str">
        <f t="shared" si="1"/>
        <v>FAILED</v>
      </c>
      <c r="N23" s="1">
        <f t="shared" si="2"/>
        <v>32</v>
      </c>
      <c r="O23" s="1"/>
      <c r="P23" s="1"/>
      <c r="Q23" s="1"/>
    </row>
    <row r="24" spans="1:17" ht="15.75" customHeight="1">
      <c r="A24" s="64">
        <v>19</v>
      </c>
      <c r="B24" s="10">
        <v>103360</v>
      </c>
      <c r="C24" s="6" t="s">
        <v>4</v>
      </c>
      <c r="D24" s="6" t="s">
        <v>5</v>
      </c>
      <c r="E24" s="4" t="s">
        <v>3</v>
      </c>
      <c r="F24" s="4">
        <v>55</v>
      </c>
      <c r="G24" s="4">
        <v>23</v>
      </c>
      <c r="H24" s="4">
        <v>47</v>
      </c>
      <c r="I24" s="4">
        <v>46</v>
      </c>
      <c r="J24" s="4">
        <v>34</v>
      </c>
      <c r="K24" s="4">
        <v>61</v>
      </c>
      <c r="L24" s="4">
        <v>266</v>
      </c>
      <c r="M24" s="1" t="str">
        <f t="shared" si="1"/>
        <v>FAILED</v>
      </c>
      <c r="N24" s="1">
        <f t="shared" si="2"/>
        <v>44</v>
      </c>
      <c r="O24" s="4"/>
      <c r="P24" s="65"/>
      <c r="Q24" s="14"/>
    </row>
    <row r="25" spans="1:17" ht="15.75" customHeight="1">
      <c r="A25" s="64">
        <v>20</v>
      </c>
      <c r="B25" s="10">
        <v>103360</v>
      </c>
      <c r="C25" s="6" t="s">
        <v>8</v>
      </c>
      <c r="D25" s="6" t="s">
        <v>9</v>
      </c>
      <c r="E25" s="4" t="s">
        <v>3</v>
      </c>
      <c r="F25" s="4">
        <v>23</v>
      </c>
      <c r="G25" s="4">
        <v>15</v>
      </c>
      <c r="H25" s="4">
        <v>26</v>
      </c>
      <c r="I25" s="4">
        <v>18</v>
      </c>
      <c r="J25" s="4">
        <v>22</v>
      </c>
      <c r="K25" s="4">
        <v>21</v>
      </c>
      <c r="L25" s="4">
        <v>125</v>
      </c>
      <c r="M25" s="1" t="str">
        <f t="shared" si="1"/>
        <v>FAILED</v>
      </c>
      <c r="N25" s="1">
        <f t="shared" si="2"/>
        <v>21</v>
      </c>
      <c r="O25" s="4"/>
      <c r="P25" s="65"/>
      <c r="Q25" s="14"/>
    </row>
    <row r="26" spans="1:17" ht="15.75" customHeight="1">
      <c r="A26" s="64">
        <v>21</v>
      </c>
      <c r="B26" s="10">
        <v>103360</v>
      </c>
      <c r="C26" s="6" t="s">
        <v>58</v>
      </c>
      <c r="D26" s="6" t="s">
        <v>2</v>
      </c>
      <c r="E26" s="4" t="s">
        <v>3</v>
      </c>
      <c r="F26" s="4">
        <v>22</v>
      </c>
      <c r="G26" s="4">
        <v>26</v>
      </c>
      <c r="H26" s="4">
        <v>50</v>
      </c>
      <c r="I26" s="4">
        <v>23</v>
      </c>
      <c r="J26" s="4">
        <v>25</v>
      </c>
      <c r="K26" s="4">
        <v>50</v>
      </c>
      <c r="L26" s="4">
        <v>196</v>
      </c>
      <c r="M26" s="1" t="str">
        <f t="shared" si="1"/>
        <v>FAILED</v>
      </c>
      <c r="N26" s="1">
        <f t="shared" si="2"/>
        <v>33</v>
      </c>
      <c r="O26" s="4" t="s">
        <v>270</v>
      </c>
      <c r="P26" s="65">
        <v>0</v>
      </c>
      <c r="Q26" s="66"/>
    </row>
    <row r="27" spans="1:17" ht="15.75" customHeight="1">
      <c r="A27" s="64">
        <v>22</v>
      </c>
      <c r="B27" s="10">
        <v>103360</v>
      </c>
      <c r="C27" s="6" t="s">
        <v>61</v>
      </c>
      <c r="D27" s="6" t="s">
        <v>62</v>
      </c>
      <c r="E27" s="4" t="s">
        <v>3</v>
      </c>
      <c r="F27" s="4">
        <v>49</v>
      </c>
      <c r="G27" s="4">
        <v>25</v>
      </c>
      <c r="H27" s="4">
        <v>62</v>
      </c>
      <c r="I27" s="4">
        <v>32</v>
      </c>
      <c r="J27" s="4">
        <v>49</v>
      </c>
      <c r="K27" s="4">
        <v>56</v>
      </c>
      <c r="L27" s="4">
        <v>273</v>
      </c>
      <c r="M27" s="1" t="str">
        <f t="shared" si="1"/>
        <v>FAILED</v>
      </c>
      <c r="N27" s="1">
        <f t="shared" si="2"/>
        <v>46</v>
      </c>
      <c r="O27" s="4" t="s">
        <v>270</v>
      </c>
      <c r="P27" s="65">
        <v>0</v>
      </c>
      <c r="Q27" s="67"/>
    </row>
    <row r="28" spans="1:17" ht="15.75" customHeight="1">
      <c r="A28" s="64">
        <v>23</v>
      </c>
      <c r="B28" s="10">
        <v>103360</v>
      </c>
      <c r="C28" s="6" t="s">
        <v>72</v>
      </c>
      <c r="D28" s="6" t="s">
        <v>32</v>
      </c>
      <c r="E28" s="4" t="s">
        <v>3</v>
      </c>
      <c r="F28" s="4">
        <v>69</v>
      </c>
      <c r="G28" s="4">
        <v>25</v>
      </c>
      <c r="H28" s="4">
        <v>69</v>
      </c>
      <c r="I28" s="4">
        <v>34</v>
      </c>
      <c r="J28" s="4">
        <v>59</v>
      </c>
      <c r="K28" s="4">
        <v>60</v>
      </c>
      <c r="L28" s="4">
        <v>316</v>
      </c>
      <c r="M28" s="1" t="str">
        <f t="shared" si="1"/>
        <v>FAILED</v>
      </c>
      <c r="N28" s="1">
        <f t="shared" si="2"/>
        <v>53</v>
      </c>
      <c r="O28" s="4"/>
      <c r="P28" s="65"/>
      <c r="Q28" s="14"/>
    </row>
    <row r="29" spans="1:17" ht="15.75" customHeight="1">
      <c r="A29" s="64">
        <v>24</v>
      </c>
      <c r="B29" s="10">
        <v>103360</v>
      </c>
      <c r="C29" s="6" t="s">
        <v>86</v>
      </c>
      <c r="D29" s="6" t="s">
        <v>17</v>
      </c>
      <c r="E29" s="4" t="s">
        <v>3</v>
      </c>
      <c r="F29" s="4">
        <v>55</v>
      </c>
      <c r="G29" s="4">
        <v>22</v>
      </c>
      <c r="H29" s="4">
        <v>57</v>
      </c>
      <c r="I29" s="4">
        <v>51</v>
      </c>
      <c r="J29" s="4">
        <v>32</v>
      </c>
      <c r="K29" s="4">
        <v>53</v>
      </c>
      <c r="L29" s="4">
        <v>270</v>
      </c>
      <c r="M29" s="1" t="str">
        <f t="shared" si="1"/>
        <v>FAILED</v>
      </c>
      <c r="N29" s="1">
        <f t="shared" si="2"/>
        <v>45</v>
      </c>
      <c r="O29" s="4"/>
      <c r="P29" s="65"/>
      <c r="Q29" s="14"/>
    </row>
    <row r="30" spans="1:17" ht="15.75" customHeight="1">
      <c r="A30" s="64">
        <v>25</v>
      </c>
      <c r="B30" s="10">
        <v>103360</v>
      </c>
      <c r="C30" s="6" t="s">
        <v>87</v>
      </c>
      <c r="D30" s="6" t="s">
        <v>88</v>
      </c>
      <c r="E30" s="4" t="s">
        <v>3</v>
      </c>
      <c r="F30" s="4">
        <v>71</v>
      </c>
      <c r="G30" s="4">
        <v>32</v>
      </c>
      <c r="H30" s="4">
        <v>72</v>
      </c>
      <c r="I30" s="4">
        <v>34</v>
      </c>
      <c r="J30" s="4">
        <v>62</v>
      </c>
      <c r="K30" s="4">
        <v>51</v>
      </c>
      <c r="L30" s="4">
        <v>322</v>
      </c>
      <c r="M30" s="1" t="str">
        <f t="shared" si="1"/>
        <v>FAILED</v>
      </c>
      <c r="N30" s="1">
        <f t="shared" si="2"/>
        <v>54</v>
      </c>
      <c r="O30" s="4"/>
      <c r="P30" s="65"/>
      <c r="Q30" s="14"/>
    </row>
    <row r="31" spans="1:17" ht="15.75" customHeight="1">
      <c r="A31" s="64">
        <v>26</v>
      </c>
      <c r="B31" s="10">
        <v>103360</v>
      </c>
      <c r="C31" s="6" t="s">
        <v>95</v>
      </c>
      <c r="D31" s="6" t="s">
        <v>96</v>
      </c>
      <c r="E31" s="4" t="s">
        <v>3</v>
      </c>
      <c r="F31" s="4">
        <v>48</v>
      </c>
      <c r="G31" s="4">
        <v>38</v>
      </c>
      <c r="H31" s="4">
        <v>76</v>
      </c>
      <c r="I31" s="4">
        <v>25</v>
      </c>
      <c r="J31" s="4">
        <v>40</v>
      </c>
      <c r="K31" s="4">
        <v>55</v>
      </c>
      <c r="L31" s="4">
        <v>282</v>
      </c>
      <c r="M31" s="1" t="str">
        <f t="shared" si="1"/>
        <v>FAILED</v>
      </c>
      <c r="N31" s="1">
        <f t="shared" si="2"/>
        <v>47</v>
      </c>
      <c r="O31" s="4"/>
      <c r="P31" s="65"/>
      <c r="Q31" s="14"/>
    </row>
    <row r="32" spans="1:17" ht="15.75" customHeight="1">
      <c r="A32" s="64">
        <v>27</v>
      </c>
      <c r="B32" s="10">
        <v>103360</v>
      </c>
      <c r="C32" s="6" t="s">
        <v>97</v>
      </c>
      <c r="D32" s="6" t="s">
        <v>98</v>
      </c>
      <c r="E32" s="4" t="s">
        <v>3</v>
      </c>
      <c r="F32" s="4">
        <v>29</v>
      </c>
      <c r="G32" s="4">
        <v>20</v>
      </c>
      <c r="H32" s="4">
        <v>56</v>
      </c>
      <c r="I32" s="4">
        <v>39</v>
      </c>
      <c r="J32" s="4">
        <v>29</v>
      </c>
      <c r="K32" s="4">
        <v>41</v>
      </c>
      <c r="L32" s="4">
        <v>214</v>
      </c>
      <c r="M32" s="1" t="str">
        <f t="shared" si="1"/>
        <v>FAILED</v>
      </c>
      <c r="N32" s="1">
        <f t="shared" si="2"/>
        <v>36</v>
      </c>
      <c r="O32" s="4"/>
      <c r="P32" s="65"/>
      <c r="Q32" s="14"/>
    </row>
    <row r="33" spans="1:17" ht="15.75" customHeight="1">
      <c r="A33" s="64">
        <v>28</v>
      </c>
      <c r="B33" s="10">
        <v>103360</v>
      </c>
      <c r="C33" s="6" t="s">
        <v>99</v>
      </c>
      <c r="D33" s="6" t="s">
        <v>49</v>
      </c>
      <c r="E33" s="4" t="s">
        <v>3</v>
      </c>
      <c r="F33" s="4">
        <v>71</v>
      </c>
      <c r="G33" s="4">
        <v>26</v>
      </c>
      <c r="H33" s="4">
        <v>77</v>
      </c>
      <c r="I33" s="4">
        <v>26</v>
      </c>
      <c r="J33" s="4">
        <v>56</v>
      </c>
      <c r="K33" s="4">
        <v>55</v>
      </c>
      <c r="L33" s="4">
        <v>311</v>
      </c>
      <c r="M33" s="1" t="str">
        <f t="shared" si="1"/>
        <v>FAILED</v>
      </c>
      <c r="N33" s="1">
        <f t="shared" si="2"/>
        <v>52</v>
      </c>
      <c r="O33" s="4"/>
      <c r="P33" s="65"/>
      <c r="Q33" s="14"/>
    </row>
    <row r="34" spans="1:17" ht="15.75" customHeight="1">
      <c r="A34" s="64">
        <v>29</v>
      </c>
      <c r="B34" s="10">
        <v>103360</v>
      </c>
      <c r="C34" s="6" t="s">
        <v>111</v>
      </c>
      <c r="D34" s="6" t="s">
        <v>112</v>
      </c>
      <c r="E34" s="4" t="s">
        <v>3</v>
      </c>
      <c r="F34" s="4">
        <v>17</v>
      </c>
      <c r="G34" s="4">
        <v>11</v>
      </c>
      <c r="H34" s="4">
        <v>32</v>
      </c>
      <c r="I34" s="4">
        <v>21</v>
      </c>
      <c r="J34" s="4">
        <v>19</v>
      </c>
      <c r="K34" s="4">
        <v>34</v>
      </c>
      <c r="L34" s="4">
        <v>134</v>
      </c>
      <c r="M34" s="1" t="str">
        <f t="shared" si="1"/>
        <v>FAILED</v>
      </c>
      <c r="N34" s="1">
        <f t="shared" si="2"/>
        <v>22</v>
      </c>
      <c r="O34" s="4"/>
      <c r="P34" s="65"/>
      <c r="Q34" s="14"/>
    </row>
    <row r="35" spans="1:17" ht="15.75" customHeight="1">
      <c r="A35" s="64">
        <v>30</v>
      </c>
      <c r="B35" s="10">
        <v>103360</v>
      </c>
      <c r="C35" s="13" t="s">
        <v>114</v>
      </c>
      <c r="D35" s="13" t="s">
        <v>115</v>
      </c>
      <c r="E35" s="4" t="s">
        <v>116</v>
      </c>
      <c r="F35" s="4">
        <v>46</v>
      </c>
      <c r="G35" s="4">
        <v>25</v>
      </c>
      <c r="H35" s="4">
        <v>50</v>
      </c>
      <c r="I35" s="4">
        <v>19</v>
      </c>
      <c r="J35" s="4">
        <v>33</v>
      </c>
      <c r="K35" s="4">
        <v>45</v>
      </c>
      <c r="L35" s="4">
        <v>218</v>
      </c>
      <c r="M35" s="1" t="str">
        <f t="shared" si="1"/>
        <v>FAILED</v>
      </c>
      <c r="N35" s="1">
        <f t="shared" si="2"/>
        <v>36</v>
      </c>
      <c r="O35" s="4"/>
      <c r="P35" s="65"/>
      <c r="Q35" s="14"/>
    </row>
    <row r="36" spans="1:17" ht="15.75" customHeight="1">
      <c r="A36" s="64">
        <v>31</v>
      </c>
      <c r="B36" s="10">
        <v>103360</v>
      </c>
      <c r="C36" s="13" t="s">
        <v>119</v>
      </c>
      <c r="D36" s="13" t="s">
        <v>120</v>
      </c>
      <c r="E36" s="4" t="s">
        <v>116</v>
      </c>
      <c r="F36" s="4">
        <v>37</v>
      </c>
      <c r="G36" s="4">
        <v>20</v>
      </c>
      <c r="H36" s="4">
        <v>42</v>
      </c>
      <c r="I36" s="4">
        <v>34</v>
      </c>
      <c r="J36" s="4">
        <v>30</v>
      </c>
      <c r="K36" s="4">
        <v>38</v>
      </c>
      <c r="L36" s="4">
        <v>201</v>
      </c>
      <c r="M36" s="1" t="str">
        <f t="shared" si="1"/>
        <v>FAILED</v>
      </c>
      <c r="N36" s="1">
        <f t="shared" si="2"/>
        <v>34</v>
      </c>
      <c r="O36" s="4"/>
      <c r="P36" s="65"/>
      <c r="Q36" s="14"/>
    </row>
    <row r="37" spans="1:17" ht="15.75" customHeight="1">
      <c r="A37" s="64">
        <v>32</v>
      </c>
      <c r="B37" s="10">
        <v>103360</v>
      </c>
      <c r="C37" s="13" t="s">
        <v>121</v>
      </c>
      <c r="D37" s="13" t="s">
        <v>122</v>
      </c>
      <c r="E37" s="4" t="s">
        <v>116</v>
      </c>
      <c r="F37" s="4">
        <v>67</v>
      </c>
      <c r="G37" s="4">
        <v>34</v>
      </c>
      <c r="H37" s="4">
        <v>79</v>
      </c>
      <c r="I37" s="4">
        <v>34</v>
      </c>
      <c r="J37" s="4">
        <v>68</v>
      </c>
      <c r="K37" s="4">
        <v>62</v>
      </c>
      <c r="L37" s="4">
        <v>344</v>
      </c>
      <c r="M37" s="1" t="str">
        <f t="shared" si="1"/>
        <v>FAILED</v>
      </c>
      <c r="N37" s="1">
        <f t="shared" si="2"/>
        <v>57</v>
      </c>
      <c r="O37" s="4"/>
      <c r="P37" s="65"/>
      <c r="Q37" s="14"/>
    </row>
    <row r="38" spans="1:17" ht="15.75" customHeight="1">
      <c r="A38" s="64">
        <v>33</v>
      </c>
      <c r="B38" s="10">
        <v>103360</v>
      </c>
      <c r="C38" s="13" t="s">
        <v>126</v>
      </c>
      <c r="D38" s="13" t="s">
        <v>105</v>
      </c>
      <c r="E38" s="4" t="s">
        <v>116</v>
      </c>
      <c r="F38" s="4">
        <v>60</v>
      </c>
      <c r="G38" s="4">
        <v>20</v>
      </c>
      <c r="H38" s="4">
        <v>70</v>
      </c>
      <c r="I38" s="4">
        <v>23</v>
      </c>
      <c r="J38" s="4">
        <v>50</v>
      </c>
      <c r="K38" s="4">
        <v>53</v>
      </c>
      <c r="L38" s="4">
        <v>276</v>
      </c>
      <c r="M38" s="1" t="str">
        <f t="shared" si="1"/>
        <v>FAILED</v>
      </c>
      <c r="N38" s="1">
        <f t="shared" si="2"/>
        <v>46</v>
      </c>
      <c r="O38" s="4"/>
      <c r="P38" s="65"/>
      <c r="Q38" s="14"/>
    </row>
    <row r="39" spans="1:17" ht="15.75" customHeight="1">
      <c r="A39" s="64">
        <v>34</v>
      </c>
      <c r="B39" s="10">
        <v>103360</v>
      </c>
      <c r="C39" s="13" t="s">
        <v>132</v>
      </c>
      <c r="D39" s="13" t="s">
        <v>5</v>
      </c>
      <c r="E39" s="4" t="s">
        <v>116</v>
      </c>
      <c r="F39" s="4">
        <v>62</v>
      </c>
      <c r="G39" s="4">
        <v>22</v>
      </c>
      <c r="H39" s="4">
        <v>57</v>
      </c>
      <c r="I39" s="4">
        <v>39</v>
      </c>
      <c r="J39" s="4">
        <v>31</v>
      </c>
      <c r="K39" s="4">
        <v>47</v>
      </c>
      <c r="L39" s="4">
        <v>258</v>
      </c>
      <c r="M39" s="1" t="str">
        <f t="shared" si="1"/>
        <v>FAILED</v>
      </c>
      <c r="N39" s="1">
        <f t="shared" si="2"/>
        <v>43</v>
      </c>
      <c r="O39" s="4"/>
      <c r="P39" s="65"/>
      <c r="Q39" s="14"/>
    </row>
    <row r="40" spans="1:17" ht="15.75" customHeight="1">
      <c r="A40" s="64">
        <v>35</v>
      </c>
      <c r="B40" s="10">
        <v>103360</v>
      </c>
      <c r="C40" s="13" t="s">
        <v>143</v>
      </c>
      <c r="D40" s="13" t="s">
        <v>144</v>
      </c>
      <c r="E40" s="4" t="s">
        <v>116</v>
      </c>
      <c r="F40" s="4">
        <v>30</v>
      </c>
      <c r="G40" s="4">
        <v>20</v>
      </c>
      <c r="H40" s="4">
        <v>47</v>
      </c>
      <c r="I40" s="4">
        <v>35</v>
      </c>
      <c r="J40" s="4">
        <v>26</v>
      </c>
      <c r="K40" s="4">
        <v>45</v>
      </c>
      <c r="L40" s="4">
        <v>203</v>
      </c>
      <c r="M40" s="1" t="str">
        <f t="shared" si="1"/>
        <v>FAILED</v>
      </c>
      <c r="N40" s="1">
        <f t="shared" si="2"/>
        <v>34</v>
      </c>
      <c r="O40" s="4"/>
      <c r="P40" s="65"/>
      <c r="Q40" s="14"/>
    </row>
    <row r="41" spans="1:17" ht="15.75" customHeight="1">
      <c r="A41" s="64">
        <v>36</v>
      </c>
      <c r="B41" s="10">
        <v>103360</v>
      </c>
      <c r="C41" s="13" t="s">
        <v>153</v>
      </c>
      <c r="D41" s="13" t="s">
        <v>45</v>
      </c>
      <c r="E41" s="4" t="s">
        <v>116</v>
      </c>
      <c r="F41" s="4">
        <v>47</v>
      </c>
      <c r="G41" s="4">
        <v>26</v>
      </c>
      <c r="H41" s="4">
        <v>63</v>
      </c>
      <c r="I41" s="4">
        <v>33</v>
      </c>
      <c r="J41" s="4">
        <v>73</v>
      </c>
      <c r="K41" s="4">
        <v>63</v>
      </c>
      <c r="L41" s="4">
        <v>305</v>
      </c>
      <c r="M41" s="1" t="str">
        <f t="shared" si="1"/>
        <v>FAILED</v>
      </c>
      <c r="N41" s="1">
        <f t="shared" si="2"/>
        <v>51</v>
      </c>
      <c r="O41" s="4"/>
      <c r="P41" s="65"/>
      <c r="Q41" s="14"/>
    </row>
    <row r="42" spans="1:17" ht="15.75" customHeight="1">
      <c r="A42" s="64">
        <v>37</v>
      </c>
      <c r="B42" s="10">
        <v>103360</v>
      </c>
      <c r="C42" s="13" t="s">
        <v>172</v>
      </c>
      <c r="D42" s="13" t="s">
        <v>92</v>
      </c>
      <c r="E42" s="4" t="s">
        <v>116</v>
      </c>
      <c r="F42" s="4" t="s">
        <v>252</v>
      </c>
      <c r="G42" s="4" t="s">
        <v>252</v>
      </c>
      <c r="H42" s="4" t="s">
        <v>252</v>
      </c>
      <c r="I42" s="4" t="s">
        <v>252</v>
      </c>
      <c r="J42" s="4" t="s">
        <v>252</v>
      </c>
      <c r="K42" s="4" t="s">
        <v>252</v>
      </c>
      <c r="L42" s="4">
        <v>0</v>
      </c>
      <c r="M42" s="1" t="str">
        <f t="shared" si="1"/>
        <v>AB</v>
      </c>
      <c r="N42" s="1">
        <f t="shared" si="2"/>
        <v>0</v>
      </c>
      <c r="O42" s="4"/>
      <c r="P42" s="65"/>
      <c r="Q42" s="14"/>
    </row>
    <row r="43" spans="1:17" ht="15.75" customHeight="1">
      <c r="A43" s="64">
        <v>38</v>
      </c>
      <c r="B43" s="10">
        <v>103360</v>
      </c>
      <c r="C43" s="13" t="s">
        <v>175</v>
      </c>
      <c r="D43" s="13" t="s">
        <v>176</v>
      </c>
      <c r="E43" s="4" t="s">
        <v>116</v>
      </c>
      <c r="F43" s="4">
        <v>50</v>
      </c>
      <c r="G43" s="4">
        <v>24</v>
      </c>
      <c r="H43" s="4">
        <v>55</v>
      </c>
      <c r="I43" s="4">
        <v>28</v>
      </c>
      <c r="J43" s="4">
        <v>31</v>
      </c>
      <c r="K43" s="4">
        <v>43</v>
      </c>
      <c r="L43" s="4">
        <v>231</v>
      </c>
      <c r="M43" s="1" t="str">
        <f t="shared" si="1"/>
        <v>FAILED</v>
      </c>
      <c r="N43" s="1">
        <f t="shared" si="2"/>
        <v>39</v>
      </c>
      <c r="O43" s="4"/>
      <c r="P43" s="65"/>
      <c r="Q43" s="14"/>
    </row>
    <row r="44" spans="1:17" ht="15.75" customHeight="1">
      <c r="A44" s="64">
        <v>39</v>
      </c>
      <c r="B44" s="10">
        <v>103360</v>
      </c>
      <c r="C44" s="13" t="s">
        <v>181</v>
      </c>
      <c r="D44" s="13" t="s">
        <v>144</v>
      </c>
      <c r="E44" s="4" t="s">
        <v>116</v>
      </c>
      <c r="F44" s="4">
        <v>27</v>
      </c>
      <c r="G44" s="4">
        <v>25</v>
      </c>
      <c r="H44" s="4">
        <v>71</v>
      </c>
      <c r="I44" s="4">
        <v>26</v>
      </c>
      <c r="J44" s="4">
        <v>38</v>
      </c>
      <c r="K44" s="4">
        <v>50</v>
      </c>
      <c r="L44" s="4">
        <v>237</v>
      </c>
      <c r="M44" s="1" t="str">
        <f t="shared" si="1"/>
        <v>FAILED</v>
      </c>
      <c r="N44" s="1">
        <f t="shared" si="2"/>
        <v>40</v>
      </c>
      <c r="O44" s="4"/>
      <c r="P44" s="65"/>
      <c r="Q44" s="14"/>
    </row>
    <row r="45" spans="1:17" ht="15.75" customHeight="1">
      <c r="A45" s="64">
        <v>40</v>
      </c>
      <c r="B45" s="10">
        <v>103360</v>
      </c>
      <c r="C45" s="13" t="s">
        <v>201</v>
      </c>
      <c r="D45" s="13" t="s">
        <v>59</v>
      </c>
      <c r="E45" s="4" t="s">
        <v>116</v>
      </c>
      <c r="F45" s="4">
        <v>42</v>
      </c>
      <c r="G45" s="4">
        <v>28</v>
      </c>
      <c r="H45" s="4">
        <v>72</v>
      </c>
      <c r="I45" s="4">
        <v>27</v>
      </c>
      <c r="J45" s="4">
        <v>45</v>
      </c>
      <c r="K45" s="4">
        <v>46</v>
      </c>
      <c r="L45" s="4">
        <v>260</v>
      </c>
      <c r="M45" s="1" t="str">
        <f t="shared" si="1"/>
        <v>FAILED</v>
      </c>
      <c r="N45" s="1">
        <f t="shared" si="2"/>
        <v>43</v>
      </c>
      <c r="O45" s="4"/>
      <c r="P45" s="65"/>
      <c r="Q45" s="14"/>
    </row>
    <row r="46" spans="1:17" ht="15.75" customHeight="1">
      <c r="A46" s="64">
        <v>41</v>
      </c>
      <c r="B46" s="10">
        <v>1033601287</v>
      </c>
      <c r="C46" s="13" t="s">
        <v>202</v>
      </c>
      <c r="D46" s="13" t="s">
        <v>203</v>
      </c>
      <c r="E46" s="4" t="s">
        <v>116</v>
      </c>
      <c r="F46" s="4">
        <v>45</v>
      </c>
      <c r="G46" s="4">
        <v>32</v>
      </c>
      <c r="H46" s="4">
        <v>70</v>
      </c>
      <c r="I46" s="4">
        <v>39</v>
      </c>
      <c r="J46" s="4">
        <v>66</v>
      </c>
      <c r="K46" s="4">
        <v>61</v>
      </c>
      <c r="L46" s="4">
        <v>298</v>
      </c>
      <c r="M46" s="1" t="str">
        <f t="shared" si="1"/>
        <v>PASSED</v>
      </c>
      <c r="N46" s="1">
        <f t="shared" si="2"/>
        <v>50</v>
      </c>
      <c r="O46" s="4"/>
      <c r="P46" s="65"/>
      <c r="Q46" s="14"/>
    </row>
    <row r="47" spans="1:17" ht="15.75" customHeight="1">
      <c r="A47" s="64">
        <v>42</v>
      </c>
      <c r="B47" s="10">
        <v>103360</v>
      </c>
      <c r="C47" s="13" t="s">
        <v>204</v>
      </c>
      <c r="D47" s="13" t="s">
        <v>205</v>
      </c>
      <c r="E47" s="4" t="s">
        <v>116</v>
      </c>
      <c r="F47" s="4">
        <v>14</v>
      </c>
      <c r="G47" s="4">
        <v>11</v>
      </c>
      <c r="H47" s="4">
        <v>36</v>
      </c>
      <c r="I47" s="4">
        <v>43</v>
      </c>
      <c r="J47" s="4">
        <v>29</v>
      </c>
      <c r="K47" s="4">
        <v>44</v>
      </c>
      <c r="L47" s="4">
        <v>177</v>
      </c>
      <c r="M47" s="1" t="str">
        <f t="shared" si="1"/>
        <v>FAILED</v>
      </c>
      <c r="N47" s="1">
        <f t="shared" si="2"/>
        <v>30</v>
      </c>
      <c r="O47" s="4"/>
      <c r="P47" s="65"/>
      <c r="Q47" s="14"/>
    </row>
    <row r="48" spans="1:17" ht="15.75" customHeight="1">
      <c r="A48" s="64">
        <v>43</v>
      </c>
      <c r="B48" s="10">
        <v>103360</v>
      </c>
      <c r="C48" s="13" t="s">
        <v>206</v>
      </c>
      <c r="D48" s="13" t="s">
        <v>165</v>
      </c>
      <c r="E48" s="4" t="s">
        <v>116</v>
      </c>
      <c r="F48" s="4">
        <v>31</v>
      </c>
      <c r="G48" s="4">
        <v>27</v>
      </c>
      <c r="H48" s="4">
        <v>59</v>
      </c>
      <c r="I48" s="4">
        <v>38</v>
      </c>
      <c r="J48" s="4">
        <v>57</v>
      </c>
      <c r="K48" s="4">
        <v>51</v>
      </c>
      <c r="L48" s="4">
        <v>263</v>
      </c>
      <c r="M48" s="1" t="str">
        <f t="shared" si="1"/>
        <v>FAILED</v>
      </c>
      <c r="N48" s="1">
        <f t="shared" si="2"/>
        <v>44</v>
      </c>
      <c r="O48" s="4"/>
      <c r="P48" s="65"/>
      <c r="Q48" s="14"/>
    </row>
    <row r="49" spans="1:17" ht="15.75" customHeight="1">
      <c r="A49" s="64">
        <v>44</v>
      </c>
      <c r="B49" s="10">
        <v>103360</v>
      </c>
      <c r="C49" s="13" t="s">
        <v>207</v>
      </c>
      <c r="D49" s="13" t="s">
        <v>36</v>
      </c>
      <c r="E49" s="4" t="s">
        <v>116</v>
      </c>
      <c r="F49" s="4">
        <v>67</v>
      </c>
      <c r="G49" s="4">
        <v>25</v>
      </c>
      <c r="H49" s="4">
        <v>74</v>
      </c>
      <c r="I49" s="4">
        <v>45</v>
      </c>
      <c r="J49" s="4">
        <v>34</v>
      </c>
      <c r="K49" s="4">
        <v>56</v>
      </c>
      <c r="L49" s="4">
        <v>301</v>
      </c>
      <c r="M49" s="1" t="str">
        <f t="shared" si="1"/>
        <v>FAILED</v>
      </c>
      <c r="N49" s="1">
        <f t="shared" si="2"/>
        <v>50</v>
      </c>
      <c r="O49" s="4"/>
      <c r="P49" s="65"/>
      <c r="Q49" s="14"/>
    </row>
    <row r="50" spans="1:17" ht="15.75" customHeight="1">
      <c r="A50" s="64">
        <v>45</v>
      </c>
      <c r="B50" s="10">
        <v>103360</v>
      </c>
      <c r="C50" s="13" t="s">
        <v>208</v>
      </c>
      <c r="D50" s="13" t="s">
        <v>45</v>
      </c>
      <c r="E50" s="4" t="s">
        <v>116</v>
      </c>
      <c r="F50" s="4">
        <v>38</v>
      </c>
      <c r="G50" s="4">
        <v>34</v>
      </c>
      <c r="H50" s="4">
        <v>65</v>
      </c>
      <c r="I50" s="4">
        <v>34</v>
      </c>
      <c r="J50" s="4">
        <v>45</v>
      </c>
      <c r="K50" s="4">
        <v>56</v>
      </c>
      <c r="L50" s="4">
        <v>272</v>
      </c>
      <c r="M50" s="1" t="str">
        <f t="shared" si="1"/>
        <v>FAILED</v>
      </c>
      <c r="N50" s="1">
        <f t="shared" si="2"/>
        <v>45</v>
      </c>
      <c r="O50" s="4"/>
      <c r="P50" s="65"/>
      <c r="Q50" s="14"/>
    </row>
    <row r="51" spans="1:17" ht="15.75" customHeight="1">
      <c r="A51" s="64">
        <v>46</v>
      </c>
      <c r="B51" s="10">
        <v>103360</v>
      </c>
      <c r="C51" s="13" t="s">
        <v>209</v>
      </c>
      <c r="D51" s="13" t="s">
        <v>49</v>
      </c>
      <c r="E51" s="4" t="s">
        <v>116</v>
      </c>
      <c r="F51" s="4">
        <v>30</v>
      </c>
      <c r="G51" s="4">
        <v>25</v>
      </c>
      <c r="H51" s="4">
        <v>50</v>
      </c>
      <c r="I51" s="4">
        <v>31</v>
      </c>
      <c r="J51" s="4">
        <v>29</v>
      </c>
      <c r="K51" s="4">
        <v>37</v>
      </c>
      <c r="L51" s="4">
        <v>202</v>
      </c>
      <c r="M51" s="1" t="str">
        <f t="shared" si="1"/>
        <v>FAILED</v>
      </c>
      <c r="N51" s="1">
        <f t="shared" si="2"/>
        <v>34</v>
      </c>
      <c r="O51" s="4"/>
      <c r="P51" s="65"/>
      <c r="Q51" s="14"/>
    </row>
    <row r="52" spans="1:17" ht="15.75" customHeight="1">
      <c r="A52" s="64">
        <v>47</v>
      </c>
      <c r="B52" s="10">
        <v>103360</v>
      </c>
      <c r="C52" s="13" t="s">
        <v>215</v>
      </c>
      <c r="D52" s="13" t="s">
        <v>216</v>
      </c>
      <c r="E52" s="4" t="s">
        <v>116</v>
      </c>
      <c r="F52" s="4">
        <v>39</v>
      </c>
      <c r="G52" s="4">
        <v>16</v>
      </c>
      <c r="H52" s="4">
        <v>52</v>
      </c>
      <c r="I52" s="4">
        <v>43</v>
      </c>
      <c r="J52" s="4">
        <v>33</v>
      </c>
      <c r="K52" s="4">
        <v>46</v>
      </c>
      <c r="L52" s="4">
        <v>229</v>
      </c>
      <c r="M52" s="1" t="str">
        <f t="shared" si="1"/>
        <v>FAILED</v>
      </c>
      <c r="N52" s="1">
        <f>ROUND(L52/6,0)</f>
        <v>38</v>
      </c>
      <c r="O52" s="4"/>
      <c r="P52" s="65"/>
      <c r="Q52" s="14"/>
    </row>
  </sheetData>
  <sheetProtection/>
  <mergeCells count="4">
    <mergeCell ref="A1:Q1"/>
    <mergeCell ref="A2:Q2"/>
    <mergeCell ref="A3:Q3"/>
    <mergeCell ref="O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MOHAN</cp:lastModifiedBy>
  <cp:lastPrinted>2010-06-15T03:53:47Z</cp:lastPrinted>
  <dcterms:created xsi:type="dcterms:W3CDTF">1996-10-14T23:33:28Z</dcterms:created>
  <dcterms:modified xsi:type="dcterms:W3CDTF">2010-09-25T14:13:13Z</dcterms:modified>
  <cp:category/>
  <cp:version/>
  <cp:contentType/>
  <cp:contentStatus/>
</cp:coreProperties>
</file>